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331/datos/"/>
    </mc:Choice>
  </mc:AlternateContent>
  <xr:revisionPtr revIDLastSave="3441" documentId="8_{47016CA1-E1E5-4D54-9335-8F3921172825}" xr6:coauthVersionLast="47" xr6:coauthVersionMax="47" xr10:uidLastSave="{64DCAED8-AC1C-4F0B-94EF-6B163139F7FD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destinos'!$A$13:$I$68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destinos'!$28:$29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1" l="1"/>
  <c r="I65" i="11"/>
  <c r="I64" i="11"/>
  <c r="I63" i="11"/>
  <c r="I62" i="11"/>
  <c r="I61" i="11"/>
  <c r="I60" i="11"/>
  <c r="I59" i="11"/>
  <c r="I58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3" i="11"/>
  <c r="I22" i="11"/>
  <c r="I21" i="11"/>
  <c r="I20" i="11"/>
  <c r="I19" i="11"/>
  <c r="I18" i="11"/>
  <c r="I17" i="11"/>
  <c r="I16" i="11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20" i="8"/>
  <c r="H19" i="8"/>
  <c r="H15" i="8"/>
  <c r="H23" i="8" l="1"/>
  <c r="F46" i="10"/>
  <c r="C46" i="10"/>
  <c r="D46" i="10"/>
  <c r="E46" i="10"/>
  <c r="F73" i="3"/>
  <c r="C73" i="3"/>
  <c r="D73" i="3"/>
  <c r="E73" i="3"/>
  <c r="F14" i="9"/>
  <c r="H68" i="11"/>
  <c r="G68" i="11"/>
  <c r="F68" i="11"/>
  <c r="E68" i="11"/>
  <c r="D68" i="11"/>
  <c r="C68" i="11"/>
  <c r="I14" i="11"/>
  <c r="H14" i="8"/>
  <c r="E25" i="8"/>
  <c r="E57" i="8"/>
  <c r="G57" i="8"/>
  <c r="F57" i="8"/>
  <c r="D57" i="8"/>
  <c r="C57" i="8"/>
  <c r="B57" i="8"/>
  <c r="H30" i="8"/>
  <c r="G25" i="8"/>
  <c r="F25" i="8"/>
  <c r="D25" i="8"/>
  <c r="C25" i="8"/>
  <c r="B25" i="8"/>
  <c r="H16" i="8"/>
  <c r="H25" i="8" l="1"/>
  <c r="H18" i="8" l="1"/>
  <c r="H21" i="8"/>
  <c r="H22" i="8"/>
  <c r="H24" i="8"/>
  <c r="F22" i="1"/>
  <c r="E22" i="1"/>
  <c r="D22" i="1"/>
  <c r="F37" i="10" l="1"/>
  <c r="F43" i="10"/>
  <c r="F39" i="10"/>
  <c r="F42" i="10"/>
  <c r="F41" i="10"/>
  <c r="F40" i="10"/>
  <c r="F20" i="10"/>
  <c r="F32" i="10"/>
  <c r="F13" i="10"/>
  <c r="F21" i="10"/>
  <c r="F25" i="10"/>
  <c r="F33" i="10"/>
  <c r="F14" i="10"/>
  <c r="F18" i="10"/>
  <c r="F22" i="10"/>
  <c r="F26" i="10"/>
  <c r="F30" i="10"/>
  <c r="F34" i="10"/>
  <c r="F38" i="10"/>
  <c r="F15" i="10"/>
  <c r="F19" i="10"/>
  <c r="F23" i="10"/>
  <c r="F27" i="10"/>
  <c r="F31" i="10"/>
  <c r="F35" i="10"/>
  <c r="F44" i="10"/>
  <c r="F16" i="10"/>
  <c r="F24" i="10"/>
  <c r="F28" i="10"/>
  <c r="F36" i="10"/>
  <c r="F45" i="10"/>
  <c r="F17" i="10"/>
  <c r="F29" i="10"/>
  <c r="F33" i="3"/>
  <c r="F29" i="3"/>
  <c r="F25" i="3"/>
  <c r="F21" i="3"/>
  <c r="F17" i="3"/>
  <c r="F28" i="3"/>
  <c r="F24" i="3"/>
  <c r="F20" i="3"/>
  <c r="F16" i="3"/>
  <c r="F31" i="3"/>
  <c r="F27" i="3"/>
  <c r="F23" i="3"/>
  <c r="F19" i="3"/>
  <c r="F15" i="3"/>
  <c r="F34" i="3"/>
  <c r="F30" i="3"/>
  <c r="F26" i="3"/>
  <c r="F22" i="3"/>
  <c r="F18" i="3"/>
  <c r="F14" i="3"/>
  <c r="F32" i="3"/>
  <c r="F38" i="3"/>
  <c r="F42" i="3"/>
  <c r="F54" i="3"/>
  <c r="F58" i="3"/>
  <c r="F46" i="3"/>
  <c r="F62" i="3"/>
  <c r="F13" i="3"/>
  <c r="F50" i="3"/>
  <c r="F66" i="3"/>
  <c r="F70" i="3"/>
  <c r="F35" i="3"/>
  <c r="F39" i="3"/>
  <c r="F43" i="3"/>
  <c r="F47" i="3"/>
  <c r="F51" i="3"/>
  <c r="F55" i="3"/>
  <c r="F59" i="3"/>
  <c r="F63" i="3"/>
  <c r="F67" i="3"/>
  <c r="F71" i="3"/>
  <c r="F36" i="3"/>
  <c r="F40" i="3"/>
  <c r="F44" i="3"/>
  <c r="F48" i="3"/>
  <c r="F52" i="3"/>
  <c r="F56" i="3"/>
  <c r="F60" i="3"/>
  <c r="F64" i="3"/>
  <c r="F68" i="3"/>
  <c r="F72" i="3"/>
  <c r="F37" i="3"/>
  <c r="F41" i="3"/>
  <c r="F45" i="3"/>
  <c r="F49" i="3"/>
  <c r="F53" i="3"/>
  <c r="F57" i="3"/>
  <c r="F61" i="3"/>
  <c r="F65" i="3"/>
  <c r="F69" i="3"/>
  <c r="F10" i="1"/>
  <c r="F10" i="8" l="1"/>
  <c r="F10" i="11"/>
  <c r="E16" i="9"/>
  <c r="D16" i="9"/>
  <c r="C16" i="9"/>
  <c r="F10" i="9"/>
  <c r="F10" i="3"/>
  <c r="E10" i="10"/>
  <c r="F16" i="9" l="1"/>
  <c r="F13" i="9"/>
  <c r="F15" i="9"/>
  <c r="H58" i="8"/>
  <c r="H57" i="8"/>
  <c r="H26" i="8"/>
  <c r="I68" i="11" l="1"/>
  <c r="I69" i="11"/>
</calcChain>
</file>

<file path=xl/sharedStrings.xml><?xml version="1.0" encoding="utf-8"?>
<sst xmlns="http://schemas.openxmlformats.org/spreadsheetml/2006/main" count="321" uniqueCount="143">
  <si>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</si>
  <si>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</si>
  <si>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</si>
  <si>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</si>
  <si>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</si>
  <si>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</si>
  <si>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</si>
  <si>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</si>
  <si>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</si>
  <si>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</si>
  <si>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</si>
  <si>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</si>
  <si>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</si>
  <si>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</si>
  <si>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</si>
  <si>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</si>
  <si>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</si>
  <si>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</si>
  <si>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</si>
  <si>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</si>
  <si>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</si>
  <si>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</si>
  <si>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</si>
  <si>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</si>
  <si>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</si>
  <si>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</si>
  <si>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</si>
  <si>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</si>
  <si>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</si>
  <si>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</si>
  <si>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</si>
  <si>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</si>
  <si>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</si>
  <si>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</si>
  <si>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</si>
  <si>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</si>
  <si>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</si>
  <si>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</si>
  <si>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</si>
  <si>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</si>
  <si>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</si>
  <si>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</si>
  <si>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</si>
  <si>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</si>
  <si>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</si>
  <si>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</si>
  <si>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</si>
  <si>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</si>
  <si>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</si>
  <si>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</si>
  <si>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</si>
  <si>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</si>
  <si>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</si>
  <si>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</si>
  <si>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</si>
  <si>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</si>
  <si>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</si>
  <si>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</si>
  <si>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</si>
  <si>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</si>
  <si>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</si>
  <si>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</si>
  <si>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</si>
  <si>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</si>
  <si>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</si>
  <si>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</si>
  <si>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</si>
  <si>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</si>
  <si>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</si>
  <si>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</si>
  <si>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</si>
  <si>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</si>
  <si>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</si>
  <si>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</si>
  <si>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</si>
  <si>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</si>
  <si>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</si>
  <si>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</si>
  <si>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</si>
  <si>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</si>
  <si>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</si>
  <si>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</si>
  <si>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</si>
  <si>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</si>
  <si>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</si>
  <si>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</si>
  <si>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</si>
  <si>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</si>
  <si>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</si>
  <si>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</si>
  <si>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</si>
  <si>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</si>
  <si>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</si>
  <si>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</si>
  <si>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</si>
  <si>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</si>
  <si>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</si>
  <si>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</si>
  <si>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</si>
  <si>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</si>
  <si>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</si>
  <si>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</si>
  <si>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31/03/2025</t>
    </r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</si>
  <si>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</si>
  <si>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</si>
  <si>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</si>
  <si>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</si>
  <si>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</si>
  <si>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</si>
  <si>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</si>
  <si>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</si>
  <si>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</si>
  <si>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</si>
  <si>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</si>
  <si>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</si>
  <si>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</si>
  <si>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</si>
  <si>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</si>
  <si>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</si>
  <si>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</si>
  <si>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</si>
  <si>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</si>
  <si>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</si>
  <si>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</si>
  <si>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</si>
  <si>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</si>
  <si>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</si>
  <si>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</si>
  <si>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 xml:space="preserve">CMX  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</si>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</sst>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22</xdr:row>
      <xdr:rowOff>0</xdr:rowOff>
    </xdr:from>
    <xdr:to>
      <xdr:col>6</xdr:col>
      <xdr:colOff>647700</xdr:colOff>
      <xdr:row>22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57</xdr:row>
      <xdr:rowOff>0</xdr:rowOff>
    </xdr:from>
    <xdr:to>
      <xdr:col>7</xdr:col>
      <xdr:colOff>66675</xdr:colOff>
      <xdr:row>57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22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73" totalsRowShown="0" headerRowDxfId="23" headerRowBorderDxfId="22" tableBorderDxfId="21">
  <sortState xmlns:xlrd2="http://schemas.microsoft.com/office/spreadsheetml/2017/richdata2" ref="B13:F73">
    <sortCondition descending="1" ref="E13:E73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6" totalsRowShown="0" headerRowDxfId="20" headerRowBorderDxfId="19" tableBorderDxfId="18">
  <sortState xmlns:xlrd2="http://schemas.microsoft.com/office/spreadsheetml/2017/richdata2" ref="B13:F46">
    <sortCondition descending="1" ref="E13:E46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5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29:H57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+(G30-D30)/D30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68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topLeftCell="A2" zoomScaleNormal="100" zoomScaleSheetLayoutView="100" workbookViewId="0">
      <selection activeCell="G2" sqref="G2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102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2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31/03/2025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103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104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105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106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107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108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70"/>
      <c r="B22" s="33"/>
      <c r="C22" s="34" t="s">
        <v>7</v>
      </c>
      <c r="D22" s="33">
        <f>SUM(D13:D21)</f>
        <v>50622</v>
      </c>
      <c r="E22" s="33">
        <f>SUM(E13:E21)</f>
        <v>4149743</v>
      </c>
      <c r="F22" s="34">
        <f>SUM(F13:F21)</f>
        <v>57723</v>
      </c>
      <c r="G22" s="6"/>
    </row>
    <row r="23" spans="1:7" x14ac:dyDescent="0.2">
      <c r="A23" s="6"/>
      <c r="B23" s="6"/>
      <c r="C23" s="10"/>
      <c r="D23" s="11"/>
      <c r="E23" s="11"/>
      <c r="F23" s="9"/>
    </row>
    <row r="24" spans="1:7" x14ac:dyDescent="0.2">
      <c r="A24" s="6"/>
      <c r="B24" s="6"/>
      <c r="C24" s="10"/>
      <c r="D24" s="11"/>
      <c r="E24" s="11"/>
      <c r="F24" s="9"/>
    </row>
    <row r="25" spans="1:7" x14ac:dyDescent="0.2">
      <c r="D25" s="7"/>
    </row>
    <row r="27" spans="1:7" x14ac:dyDescent="0.2">
      <c r="D27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31/03/2025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25881</v>
      </c>
      <c r="D13" s="76">
        <v>2133881</v>
      </c>
      <c r="E13" s="76">
        <v>28224</v>
      </c>
      <c r="F13" s="78">
        <f>+E13/$E$16</f>
        <v>0.48896434634974534</v>
      </c>
      <c r="G13" s="5"/>
    </row>
    <row r="14" spans="1:7" ht="16.5" customHeight="1" x14ac:dyDescent="0.2">
      <c r="A14" s="32"/>
      <c r="B14" s="75" t="s">
        <v>32</v>
      </c>
      <c r="C14" s="76">
        <v>20262</v>
      </c>
      <c r="D14" s="76">
        <v>1641273</v>
      </c>
      <c r="E14" s="76">
        <v>24212</v>
      </c>
      <c r="F14" s="78">
        <f>+E14/$E$16</f>
        <v>0.41945878521187763</v>
      </c>
      <c r="G14" s="5"/>
    </row>
    <row r="15" spans="1:7" ht="16.5" customHeight="1" x14ac:dyDescent="0.2">
      <c r="A15" s="32"/>
      <c r="B15" s="79" t="s">
        <v>109</v>
      </c>
      <c r="C15" s="80">
        <v>4479</v>
      </c>
      <c r="D15" s="80">
        <v>374589</v>
      </c>
      <c r="E15" s="80">
        <v>5286</v>
      </c>
      <c r="F15" s="78">
        <f>+E15/$E$16</f>
        <v>9.1576868438377049E-2</v>
      </c>
      <c r="G15" s="5"/>
    </row>
    <row r="16" spans="1:7" ht="16.5" customHeight="1" x14ac:dyDescent="0.2">
      <c r="B16" s="63" t="s">
        <v>7</v>
      </c>
      <c r="C16" s="64">
        <f>SUM(C13:C15)</f>
        <v>50622</v>
      </c>
      <c r="D16" s="64">
        <f>SUM(D13:D15)</f>
        <v>4149743</v>
      </c>
      <c r="E16" s="64">
        <f>SUM(E13:E15)</f>
        <v>57722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73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31/03/2025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7276</v>
      </c>
      <c r="D13" s="76">
        <v>592583</v>
      </c>
      <c r="E13" s="76">
        <v>7504</v>
      </c>
      <c r="F13" s="77">
        <f t="shared" ref="F13:F44" si="0">+E13/$E$73</f>
        <v>0.12999566912083152</v>
      </c>
    </row>
    <row r="14" spans="2:7" s="28" customFormat="1" ht="20.100000000000001" customHeight="1" x14ac:dyDescent="0.2">
      <c r="B14" s="75" t="s">
        <v>33</v>
      </c>
      <c r="C14" s="76">
        <v>5873</v>
      </c>
      <c r="D14" s="76">
        <v>472476</v>
      </c>
      <c r="E14" s="76">
        <v>6838</v>
      </c>
      <c r="F14" s="77">
        <f t="shared" si="0"/>
        <v>0.11845820701602425</v>
      </c>
    </row>
    <row r="15" spans="2:7" s="28" customFormat="1" ht="20.100000000000001" customHeight="1" x14ac:dyDescent="0.2">
      <c r="B15" s="75" t="s">
        <v>35</v>
      </c>
      <c r="C15" s="76">
        <v>5287</v>
      </c>
      <c r="D15" s="76">
        <v>438709</v>
      </c>
      <c r="E15" s="76">
        <v>5751</v>
      </c>
      <c r="F15" s="77">
        <f t="shared" si="0"/>
        <v>9.9627544391511474E-2</v>
      </c>
    </row>
    <row r="16" spans="2:7" s="28" customFormat="1" ht="20.100000000000001" customHeight="1" x14ac:dyDescent="0.2">
      <c r="B16" s="75" t="s">
        <v>37</v>
      </c>
      <c r="C16" s="76">
        <v>3452</v>
      </c>
      <c r="D16" s="76">
        <v>267608</v>
      </c>
      <c r="E16" s="76">
        <v>4122</v>
      </c>
      <c r="F16" s="77">
        <f t="shared" si="0"/>
        <v>7.1407535729753141E-2</v>
      </c>
    </row>
    <row r="17" spans="2:6" s="28" customFormat="1" ht="20.100000000000001" customHeight="1" x14ac:dyDescent="0.2">
      <c r="B17" s="75" t="s">
        <v>36</v>
      </c>
      <c r="C17" s="76">
        <v>2999</v>
      </c>
      <c r="D17" s="76">
        <v>265558</v>
      </c>
      <c r="E17" s="76">
        <v>3634</v>
      </c>
      <c r="F17" s="77">
        <f t="shared" si="0"/>
        <v>6.2953659592897351E-2</v>
      </c>
    </row>
    <row r="18" spans="2:6" s="28" customFormat="1" ht="20.100000000000001" customHeight="1" x14ac:dyDescent="0.2">
      <c r="B18" s="75" t="s">
        <v>39</v>
      </c>
      <c r="C18" s="76">
        <v>2859</v>
      </c>
      <c r="D18" s="76">
        <v>199212</v>
      </c>
      <c r="E18" s="76">
        <v>3361</v>
      </c>
      <c r="F18" s="77">
        <f t="shared" si="0"/>
        <v>5.822433954092681E-2</v>
      </c>
    </row>
    <row r="19" spans="2:6" s="28" customFormat="1" ht="20.100000000000001" customHeight="1" x14ac:dyDescent="0.2">
      <c r="B19" s="75" t="s">
        <v>41</v>
      </c>
      <c r="C19" s="76">
        <v>2652</v>
      </c>
      <c r="D19" s="76">
        <v>230489</v>
      </c>
      <c r="E19" s="76">
        <v>2863</v>
      </c>
      <c r="F19" s="77">
        <f t="shared" si="0"/>
        <v>4.9597228237332182E-2</v>
      </c>
    </row>
    <row r="20" spans="2:6" s="28" customFormat="1" ht="20.100000000000001" customHeight="1" x14ac:dyDescent="0.2">
      <c r="B20" s="75" t="s">
        <v>40</v>
      </c>
      <c r="C20" s="76">
        <v>2458</v>
      </c>
      <c r="D20" s="76">
        <v>222091</v>
      </c>
      <c r="E20" s="76">
        <v>2799</v>
      </c>
      <c r="F20" s="77">
        <f t="shared" si="0"/>
        <v>4.8488523170203551E-2</v>
      </c>
    </row>
    <row r="21" spans="2:6" s="28" customFormat="1" ht="20.100000000000001" customHeight="1" x14ac:dyDescent="0.2">
      <c r="B21" s="75" t="s">
        <v>43</v>
      </c>
      <c r="C21" s="76">
        <v>1980</v>
      </c>
      <c r="D21" s="76">
        <v>134240</v>
      </c>
      <c r="E21" s="76">
        <v>2406</v>
      </c>
      <c r="F21" s="77">
        <f t="shared" si="0"/>
        <v>4.1680381117366827E-2</v>
      </c>
    </row>
    <row r="22" spans="2:6" s="28" customFormat="1" ht="20.100000000000001" customHeight="1" x14ac:dyDescent="0.2">
      <c r="B22" s="75" t="s">
        <v>38</v>
      </c>
      <c r="C22" s="76">
        <v>1953</v>
      </c>
      <c r="D22" s="76">
        <v>178745</v>
      </c>
      <c r="E22" s="76">
        <v>2292</v>
      </c>
      <c r="F22" s="77">
        <f t="shared" si="0"/>
        <v>3.9705500216543961E-2</v>
      </c>
    </row>
    <row r="23" spans="2:6" s="28" customFormat="1" ht="20.100000000000001" customHeight="1" x14ac:dyDescent="0.2">
      <c r="B23" s="75" t="s">
        <v>48</v>
      </c>
      <c r="C23" s="76">
        <v>1660</v>
      </c>
      <c r="D23" s="76">
        <v>162240</v>
      </c>
      <c r="E23" s="76">
        <v>2005</v>
      </c>
      <c r="F23" s="77">
        <f t="shared" si="0"/>
        <v>3.4733650931139018E-2</v>
      </c>
    </row>
    <row r="24" spans="2:6" s="28" customFormat="1" ht="20.100000000000001" customHeight="1" x14ac:dyDescent="0.2">
      <c r="B24" s="75" t="s">
        <v>42</v>
      </c>
      <c r="C24" s="76">
        <v>1600</v>
      </c>
      <c r="D24" s="76">
        <v>111635</v>
      </c>
      <c r="E24" s="76">
        <v>1899</v>
      </c>
      <c r="F24" s="77">
        <f t="shared" si="0"/>
        <v>3.289735816370723E-2</v>
      </c>
    </row>
    <row r="25" spans="2:6" s="28" customFormat="1" ht="20.100000000000001" customHeight="1" x14ac:dyDescent="0.2">
      <c r="B25" s="75" t="s">
        <v>47</v>
      </c>
      <c r="C25" s="76">
        <v>1320</v>
      </c>
      <c r="D25" s="76">
        <v>96574</v>
      </c>
      <c r="E25" s="76">
        <v>1633</v>
      </c>
      <c r="F25" s="77">
        <f t="shared" si="0"/>
        <v>2.8289302728453876E-2</v>
      </c>
    </row>
    <row r="26" spans="2:6" s="28" customFormat="1" ht="20.100000000000001" customHeight="1" x14ac:dyDescent="0.2">
      <c r="B26" s="75" t="s">
        <v>46</v>
      </c>
      <c r="C26" s="76">
        <v>1352</v>
      </c>
      <c r="D26" s="76">
        <v>120952</v>
      </c>
      <c r="E26" s="76">
        <v>1462</v>
      </c>
      <c r="F26" s="77">
        <f t="shared" si="0"/>
        <v>2.5326981377219577E-2</v>
      </c>
    </row>
    <row r="27" spans="2:6" s="28" customFormat="1" ht="20.100000000000001" customHeight="1" x14ac:dyDescent="0.2">
      <c r="B27" s="75" t="s">
        <v>45</v>
      </c>
      <c r="C27" s="76">
        <v>1181</v>
      </c>
      <c r="D27" s="76">
        <v>86509</v>
      </c>
      <c r="E27" s="76">
        <v>1455</v>
      </c>
      <c r="F27" s="77">
        <f t="shared" si="0"/>
        <v>2.5205716760502383E-2</v>
      </c>
    </row>
    <row r="28" spans="2:6" s="28" customFormat="1" ht="20.100000000000001" customHeight="1" x14ac:dyDescent="0.2">
      <c r="B28" s="75" t="s">
        <v>50</v>
      </c>
      <c r="C28" s="76">
        <v>1033</v>
      </c>
      <c r="D28" s="76">
        <v>72765</v>
      </c>
      <c r="E28" s="76">
        <v>1215</v>
      </c>
      <c r="F28" s="77">
        <f t="shared" si="0"/>
        <v>2.104807275877003E-2</v>
      </c>
    </row>
    <row r="29" spans="2:6" s="28" customFormat="1" ht="20.100000000000001" customHeight="1" x14ac:dyDescent="0.2">
      <c r="B29" s="75" t="s">
        <v>44</v>
      </c>
      <c r="C29" s="76">
        <v>911</v>
      </c>
      <c r="D29" s="76">
        <v>45523</v>
      </c>
      <c r="E29" s="76">
        <v>1121</v>
      </c>
      <c r="F29" s="77">
        <f t="shared" si="0"/>
        <v>1.9419662191424859E-2</v>
      </c>
    </row>
    <row r="30" spans="2:6" s="28" customFormat="1" ht="20.100000000000001" customHeight="1" x14ac:dyDescent="0.2">
      <c r="B30" s="75" t="s">
        <v>49</v>
      </c>
      <c r="C30" s="76">
        <v>617</v>
      </c>
      <c r="D30" s="76">
        <v>47385</v>
      </c>
      <c r="E30" s="76">
        <v>713</v>
      </c>
      <c r="F30" s="77">
        <f t="shared" si="0"/>
        <v>1.2351667388479861E-2</v>
      </c>
    </row>
    <row r="31" spans="2:6" s="28" customFormat="1" ht="20.100000000000001" customHeight="1" x14ac:dyDescent="0.2">
      <c r="B31" s="75" t="s">
        <v>51</v>
      </c>
      <c r="C31" s="76">
        <v>577</v>
      </c>
      <c r="D31" s="76">
        <v>50869</v>
      </c>
      <c r="E31" s="76">
        <v>648</v>
      </c>
      <c r="F31" s="77">
        <f t="shared" si="0"/>
        <v>1.1225638804677349E-2</v>
      </c>
    </row>
    <row r="32" spans="2:6" s="28" customFormat="1" ht="20.100000000000001" customHeight="1" x14ac:dyDescent="0.2">
      <c r="B32" s="75" t="s">
        <v>62</v>
      </c>
      <c r="C32" s="76">
        <v>289</v>
      </c>
      <c r="D32" s="76">
        <v>27705</v>
      </c>
      <c r="E32" s="76">
        <v>340</v>
      </c>
      <c r="F32" s="77">
        <f t="shared" si="0"/>
        <v>5.889995669120832E-3</v>
      </c>
    </row>
    <row r="33" spans="2:6" s="28" customFormat="1" ht="20.100000000000001" customHeight="1" x14ac:dyDescent="0.2">
      <c r="B33" s="75" t="s">
        <v>59</v>
      </c>
      <c r="C33" s="76">
        <v>300</v>
      </c>
      <c r="D33" s="76">
        <v>34434</v>
      </c>
      <c r="E33" s="76">
        <v>320</v>
      </c>
      <c r="F33" s="77">
        <f t="shared" si="0"/>
        <v>5.5435253356431353E-3</v>
      </c>
    </row>
    <row r="34" spans="2:6" s="28" customFormat="1" ht="20.100000000000001" customHeight="1" x14ac:dyDescent="0.2">
      <c r="B34" s="75" t="s">
        <v>61</v>
      </c>
      <c r="C34" s="76">
        <v>210</v>
      </c>
      <c r="D34" s="76">
        <v>16716</v>
      </c>
      <c r="E34" s="76">
        <v>253</v>
      </c>
      <c r="F34" s="77">
        <f t="shared" si="0"/>
        <v>4.382849718492854E-3</v>
      </c>
    </row>
    <row r="35" spans="2:6" s="28" customFormat="1" ht="20.100000000000001" customHeight="1" x14ac:dyDescent="0.2">
      <c r="B35" s="75" t="s">
        <v>66</v>
      </c>
      <c r="C35" s="76">
        <v>180</v>
      </c>
      <c r="D35" s="76">
        <v>23200</v>
      </c>
      <c r="E35" s="76">
        <v>217</v>
      </c>
      <c r="F35" s="77">
        <f t="shared" si="0"/>
        <v>3.7592031182330011E-3</v>
      </c>
    </row>
    <row r="36" spans="2:6" s="28" customFormat="1" ht="20.100000000000001" customHeight="1" x14ac:dyDescent="0.2">
      <c r="B36" s="75" t="s">
        <v>64</v>
      </c>
      <c r="C36" s="76">
        <v>180</v>
      </c>
      <c r="D36" s="76">
        <v>21600</v>
      </c>
      <c r="E36" s="76">
        <v>211</v>
      </c>
      <c r="F36" s="77">
        <f t="shared" si="0"/>
        <v>3.6552620181896926E-3</v>
      </c>
    </row>
    <row r="37" spans="2:6" s="28" customFormat="1" ht="20.100000000000001" customHeight="1" x14ac:dyDescent="0.2">
      <c r="B37" s="75" t="s">
        <v>57</v>
      </c>
      <c r="C37" s="76">
        <v>180</v>
      </c>
      <c r="D37" s="76">
        <v>11970</v>
      </c>
      <c r="E37" s="76">
        <v>195</v>
      </c>
      <c r="F37" s="77">
        <f t="shared" si="0"/>
        <v>3.3780857514075359E-3</v>
      </c>
    </row>
    <row r="38" spans="2:6" s="28" customFormat="1" ht="20.100000000000001" customHeight="1" x14ac:dyDescent="0.2">
      <c r="B38" s="75" t="s">
        <v>63</v>
      </c>
      <c r="C38" s="76">
        <v>160</v>
      </c>
      <c r="D38" s="76">
        <v>19549</v>
      </c>
      <c r="E38" s="76">
        <v>187</v>
      </c>
      <c r="F38" s="77">
        <f t="shared" si="0"/>
        <v>3.2394976180164575E-3</v>
      </c>
    </row>
    <row r="39" spans="2:6" s="28" customFormat="1" ht="20.100000000000001" customHeight="1" x14ac:dyDescent="0.2">
      <c r="B39" s="75" t="s">
        <v>110</v>
      </c>
      <c r="C39" s="76">
        <v>162</v>
      </c>
      <c r="D39" s="76">
        <v>17376</v>
      </c>
      <c r="E39" s="76">
        <v>156</v>
      </c>
      <c r="F39" s="77">
        <f t="shared" si="0"/>
        <v>2.7024686011260287E-3</v>
      </c>
    </row>
    <row r="40" spans="2:6" s="28" customFormat="1" ht="20.100000000000001" customHeight="1" x14ac:dyDescent="0.2">
      <c r="B40" s="75" t="s">
        <v>60</v>
      </c>
      <c r="C40" s="76">
        <v>132</v>
      </c>
      <c r="D40" s="76">
        <v>7392</v>
      </c>
      <c r="E40" s="76">
        <v>152</v>
      </c>
      <c r="F40" s="77">
        <f t="shared" si="0"/>
        <v>2.6331745344304893E-3</v>
      </c>
    </row>
    <row r="41" spans="2:6" s="28" customFormat="1" ht="20.100000000000001" customHeight="1" x14ac:dyDescent="0.2">
      <c r="B41" s="75" t="s">
        <v>52</v>
      </c>
      <c r="C41" s="76">
        <v>142</v>
      </c>
      <c r="D41" s="76">
        <v>13916</v>
      </c>
      <c r="E41" s="76">
        <v>142</v>
      </c>
      <c r="F41" s="77">
        <f t="shared" si="0"/>
        <v>2.4599393676916414E-3</v>
      </c>
    </row>
    <row r="42" spans="2:6" s="28" customFormat="1" ht="20.100000000000001" customHeight="1" x14ac:dyDescent="0.2">
      <c r="B42" s="75" t="s">
        <v>54</v>
      </c>
      <c r="C42" s="76">
        <v>100</v>
      </c>
      <c r="D42" s="76">
        <v>9810</v>
      </c>
      <c r="E42" s="76">
        <v>137</v>
      </c>
      <c r="F42" s="77">
        <f t="shared" si="0"/>
        <v>2.3733217843222173E-3</v>
      </c>
    </row>
    <row r="43" spans="2:6" s="28" customFormat="1" ht="20.100000000000001" customHeight="1" x14ac:dyDescent="0.2">
      <c r="B43" s="75" t="s">
        <v>55</v>
      </c>
      <c r="C43" s="76">
        <v>100</v>
      </c>
      <c r="D43" s="76">
        <v>9378</v>
      </c>
      <c r="E43" s="76">
        <v>131</v>
      </c>
      <c r="F43" s="77">
        <f t="shared" si="0"/>
        <v>2.2693806842789088E-3</v>
      </c>
    </row>
    <row r="44" spans="2:6" s="28" customFormat="1" ht="20.100000000000001" customHeight="1" x14ac:dyDescent="0.2">
      <c r="B44" s="75" t="s">
        <v>65</v>
      </c>
      <c r="C44" s="76">
        <v>100</v>
      </c>
      <c r="D44" s="76">
        <v>11399</v>
      </c>
      <c r="E44" s="76">
        <v>108</v>
      </c>
      <c r="F44" s="77">
        <f t="shared" si="0"/>
        <v>1.8709398007795582E-3</v>
      </c>
    </row>
    <row r="45" spans="2:6" s="28" customFormat="1" ht="20.100000000000001" customHeight="1" x14ac:dyDescent="0.2">
      <c r="B45" s="75" t="s">
        <v>58</v>
      </c>
      <c r="C45" s="76">
        <v>106</v>
      </c>
      <c r="D45" s="76">
        <v>10388</v>
      </c>
      <c r="E45" s="76">
        <v>106</v>
      </c>
      <c r="F45" s="77">
        <f t="shared" ref="F45:F72" si="1">+E45/$E$73</f>
        <v>1.8362927674317887E-3</v>
      </c>
    </row>
    <row r="46" spans="2:6" s="28" customFormat="1" ht="20.100000000000001" customHeight="1" x14ac:dyDescent="0.2">
      <c r="B46" s="75" t="s">
        <v>111</v>
      </c>
      <c r="C46" s="76">
        <v>100</v>
      </c>
      <c r="D46" s="76">
        <v>10686</v>
      </c>
      <c r="E46" s="76">
        <v>96</v>
      </c>
      <c r="F46" s="77">
        <f t="shared" si="1"/>
        <v>1.6630576006929406E-3</v>
      </c>
    </row>
    <row r="47" spans="2:6" s="28" customFormat="1" ht="20.100000000000001" customHeight="1" x14ac:dyDescent="0.2">
      <c r="B47" s="75" t="s">
        <v>112</v>
      </c>
      <c r="C47" s="76">
        <v>81</v>
      </c>
      <c r="D47" s="76">
        <v>3796</v>
      </c>
      <c r="E47" s="76">
        <v>94</v>
      </c>
      <c r="F47" s="77">
        <f t="shared" si="1"/>
        <v>1.6284105673451711E-3</v>
      </c>
    </row>
    <row r="48" spans="2:6" s="28" customFormat="1" ht="20.100000000000001" customHeight="1" x14ac:dyDescent="0.2">
      <c r="B48" s="75" t="s">
        <v>113</v>
      </c>
      <c r="C48" s="76">
        <v>99</v>
      </c>
      <c r="D48" s="76">
        <v>9009</v>
      </c>
      <c r="E48" s="76">
        <v>92</v>
      </c>
      <c r="F48" s="77">
        <f t="shared" si="1"/>
        <v>1.5937635339974014E-3</v>
      </c>
    </row>
    <row r="49" spans="2:6" s="28" customFormat="1" ht="20.100000000000001" customHeight="1" x14ac:dyDescent="0.2">
      <c r="B49" s="75" t="s">
        <v>114</v>
      </c>
      <c r="C49" s="76">
        <v>80</v>
      </c>
      <c r="D49" s="76">
        <v>8976</v>
      </c>
      <c r="E49" s="76">
        <v>85</v>
      </c>
      <c r="F49" s="77">
        <f t="shared" si="1"/>
        <v>1.472498917280208E-3</v>
      </c>
    </row>
    <row r="50" spans="2:6" s="28" customFormat="1" ht="20.100000000000001" customHeight="1" x14ac:dyDescent="0.2">
      <c r="B50" s="75" t="s">
        <v>53</v>
      </c>
      <c r="C50" s="76">
        <v>72</v>
      </c>
      <c r="D50" s="76">
        <v>4032</v>
      </c>
      <c r="E50" s="76">
        <v>83</v>
      </c>
      <c r="F50" s="77">
        <f t="shared" si="1"/>
        <v>1.4378518839324383E-3</v>
      </c>
    </row>
    <row r="51" spans="2:6" s="28" customFormat="1" ht="20.100000000000001" customHeight="1" x14ac:dyDescent="0.2">
      <c r="B51" s="75" t="s">
        <v>115</v>
      </c>
      <c r="C51" s="76">
        <v>80</v>
      </c>
      <c r="D51" s="76">
        <v>8778</v>
      </c>
      <c r="E51" s="76">
        <v>79</v>
      </c>
      <c r="F51" s="77">
        <f t="shared" si="1"/>
        <v>1.3685578172368991E-3</v>
      </c>
    </row>
    <row r="52" spans="2:6" s="28" customFormat="1" ht="20.100000000000001" customHeight="1" x14ac:dyDescent="0.2">
      <c r="B52" s="75" t="s">
        <v>56</v>
      </c>
      <c r="C52" s="76">
        <v>66</v>
      </c>
      <c r="D52" s="76">
        <v>3696</v>
      </c>
      <c r="E52" s="76">
        <v>76</v>
      </c>
      <c r="F52" s="77">
        <f t="shared" si="1"/>
        <v>1.3165872672152446E-3</v>
      </c>
    </row>
    <row r="53" spans="2:6" s="28" customFormat="1" ht="20.100000000000001" customHeight="1" x14ac:dyDescent="0.2">
      <c r="B53" s="75" t="s">
        <v>70</v>
      </c>
      <c r="C53" s="76">
        <v>60</v>
      </c>
      <c r="D53" s="76">
        <v>7200</v>
      </c>
      <c r="E53" s="76">
        <v>70</v>
      </c>
      <c r="F53" s="77">
        <f t="shared" si="1"/>
        <v>1.212646167171936E-3</v>
      </c>
    </row>
    <row r="54" spans="2:6" s="28" customFormat="1" ht="20.100000000000001" customHeight="1" x14ac:dyDescent="0.2">
      <c r="B54" s="75" t="s">
        <v>116</v>
      </c>
      <c r="C54" s="76">
        <v>60</v>
      </c>
      <c r="D54" s="76">
        <v>7046</v>
      </c>
      <c r="E54" s="76">
        <v>64</v>
      </c>
      <c r="F54" s="77">
        <f t="shared" si="1"/>
        <v>1.1087050671286271E-3</v>
      </c>
    </row>
    <row r="55" spans="2:6" s="28" customFormat="1" ht="20.100000000000001" customHeight="1" x14ac:dyDescent="0.2">
      <c r="B55" s="75" t="s">
        <v>117</v>
      </c>
      <c r="C55" s="76">
        <v>40</v>
      </c>
      <c r="D55" s="76">
        <v>3924</v>
      </c>
      <c r="E55" s="76">
        <v>55</v>
      </c>
      <c r="F55" s="77">
        <f t="shared" si="1"/>
        <v>9.5279341706366394E-4</v>
      </c>
    </row>
    <row r="56" spans="2:6" s="28" customFormat="1" ht="20.100000000000001" customHeight="1" x14ac:dyDescent="0.2">
      <c r="B56" s="75" t="s">
        <v>118</v>
      </c>
      <c r="C56" s="76">
        <v>40</v>
      </c>
      <c r="D56" s="76">
        <v>3820</v>
      </c>
      <c r="E56" s="76">
        <v>53</v>
      </c>
      <c r="F56" s="77">
        <f t="shared" si="1"/>
        <v>9.1814638371589435E-4</v>
      </c>
    </row>
    <row r="57" spans="2:6" s="28" customFormat="1" ht="20.100000000000001" customHeight="1" x14ac:dyDescent="0.2">
      <c r="B57" s="75" t="s">
        <v>68</v>
      </c>
      <c r="C57" s="76">
        <v>40</v>
      </c>
      <c r="D57" s="76">
        <v>2520</v>
      </c>
      <c r="E57" s="76">
        <v>52</v>
      </c>
      <c r="F57" s="77">
        <f t="shared" si="1"/>
        <v>9.0082286704200949E-4</v>
      </c>
    </row>
    <row r="58" spans="2:6" s="28" customFormat="1" ht="20.100000000000001" customHeight="1" x14ac:dyDescent="0.2">
      <c r="B58" s="75" t="s">
        <v>69</v>
      </c>
      <c r="C58" s="76">
        <v>40</v>
      </c>
      <c r="D58" s="76">
        <v>5120</v>
      </c>
      <c r="E58" s="76">
        <v>49</v>
      </c>
      <c r="F58" s="77">
        <f t="shared" si="1"/>
        <v>8.4885231702035515E-4</v>
      </c>
    </row>
    <row r="59" spans="2:6" s="28" customFormat="1" ht="20.100000000000001" customHeight="1" x14ac:dyDescent="0.2">
      <c r="B59" s="75" t="s">
        <v>71</v>
      </c>
      <c r="C59" s="76">
        <v>40</v>
      </c>
      <c r="D59" s="76">
        <v>4560</v>
      </c>
      <c r="E59" s="76">
        <v>41</v>
      </c>
      <c r="F59" s="77">
        <f t="shared" si="1"/>
        <v>7.1026418362927677E-4</v>
      </c>
    </row>
    <row r="60" spans="2:6" s="28" customFormat="1" ht="20.100000000000001" customHeight="1" x14ac:dyDescent="0.2">
      <c r="B60" s="75" t="s">
        <v>119</v>
      </c>
      <c r="C60" s="76">
        <v>40</v>
      </c>
      <c r="D60" s="76">
        <v>4560</v>
      </c>
      <c r="E60" s="76">
        <v>41</v>
      </c>
      <c r="F60" s="77">
        <f t="shared" si="1"/>
        <v>7.1026418362927677E-4</v>
      </c>
    </row>
    <row r="61" spans="2:6" s="28" customFormat="1" ht="20.100000000000001" customHeight="1" x14ac:dyDescent="0.2">
      <c r="B61" s="75" t="s">
        <v>120</v>
      </c>
      <c r="C61" s="76">
        <v>40</v>
      </c>
      <c r="D61" s="76">
        <v>4776</v>
      </c>
      <c r="E61" s="76">
        <v>41</v>
      </c>
      <c r="F61" s="77">
        <f t="shared" si="1"/>
        <v>7.1026418362927677E-4</v>
      </c>
    </row>
    <row r="62" spans="2:6" s="28" customFormat="1" ht="20.100000000000001" customHeight="1" x14ac:dyDescent="0.2">
      <c r="B62" s="75" t="s">
        <v>121</v>
      </c>
      <c r="C62" s="76">
        <v>40</v>
      </c>
      <c r="D62" s="76">
        <v>4080</v>
      </c>
      <c r="E62" s="76">
        <v>37</v>
      </c>
      <c r="F62" s="77">
        <f t="shared" si="1"/>
        <v>6.4097011693373758E-4</v>
      </c>
    </row>
    <row r="63" spans="2:6" s="28" customFormat="1" ht="20.100000000000001" customHeight="1" x14ac:dyDescent="0.2">
      <c r="B63" s="75" t="s">
        <v>122</v>
      </c>
      <c r="C63" s="76">
        <v>40</v>
      </c>
      <c r="D63" s="76">
        <v>4080</v>
      </c>
      <c r="E63" s="76">
        <v>37</v>
      </c>
      <c r="F63" s="77">
        <f t="shared" si="1"/>
        <v>6.4097011693373758E-4</v>
      </c>
    </row>
    <row r="64" spans="2:6" s="28" customFormat="1" ht="20.100000000000001" customHeight="1" x14ac:dyDescent="0.2">
      <c r="B64" s="75" t="s">
        <v>123</v>
      </c>
      <c r="C64" s="76">
        <v>20</v>
      </c>
      <c r="D64" s="76">
        <v>1950</v>
      </c>
      <c r="E64" s="76">
        <v>27</v>
      </c>
      <c r="F64" s="77">
        <f t="shared" si="1"/>
        <v>4.6773495019488955E-4</v>
      </c>
    </row>
    <row r="65" spans="2:6" s="28" customFormat="1" ht="20.100000000000001" customHeight="1" x14ac:dyDescent="0.2">
      <c r="B65" s="75" t="s">
        <v>67</v>
      </c>
      <c r="C65" s="76">
        <v>20</v>
      </c>
      <c r="D65" s="76">
        <v>1902</v>
      </c>
      <c r="E65" s="76">
        <v>27</v>
      </c>
      <c r="F65" s="77">
        <f t="shared" si="1"/>
        <v>4.6773495019488955E-4</v>
      </c>
    </row>
    <row r="66" spans="2:6" s="28" customFormat="1" ht="20.100000000000001" customHeight="1" x14ac:dyDescent="0.2">
      <c r="B66" s="75" t="s">
        <v>124</v>
      </c>
      <c r="C66" s="76">
        <v>21</v>
      </c>
      <c r="D66" s="76">
        <v>1176</v>
      </c>
      <c r="E66" s="76">
        <v>24</v>
      </c>
      <c r="F66" s="77">
        <f t="shared" si="1"/>
        <v>4.1576440017323515E-4</v>
      </c>
    </row>
    <row r="67" spans="2:6" s="28" customFormat="1" ht="20.100000000000001" customHeight="1" x14ac:dyDescent="0.2">
      <c r="B67" s="75" t="s">
        <v>125</v>
      </c>
      <c r="C67" s="76">
        <v>22</v>
      </c>
      <c r="D67" s="76">
        <v>1876</v>
      </c>
      <c r="E67" s="76">
        <v>22</v>
      </c>
      <c r="F67" s="77">
        <f t="shared" si="1"/>
        <v>3.8111736682546556E-4</v>
      </c>
    </row>
    <row r="68" spans="2:6" s="28" customFormat="1" ht="20.100000000000001" customHeight="1" x14ac:dyDescent="0.2">
      <c r="B68" s="75" t="s">
        <v>126</v>
      </c>
      <c r="C68" s="76">
        <v>20</v>
      </c>
      <c r="D68" s="76">
        <v>2400</v>
      </c>
      <c r="E68" s="76">
        <v>22</v>
      </c>
      <c r="F68" s="77">
        <f t="shared" si="1"/>
        <v>3.8111736682546556E-4</v>
      </c>
    </row>
    <row r="69" spans="2:6" s="28" customFormat="1" ht="20.100000000000001" customHeight="1" x14ac:dyDescent="0.2">
      <c r="B69" s="75" t="s">
        <v>127</v>
      </c>
      <c r="C69" s="76">
        <v>20</v>
      </c>
      <c r="D69" s="76">
        <v>2160</v>
      </c>
      <c r="E69" s="76">
        <v>22</v>
      </c>
      <c r="F69" s="77">
        <f t="shared" si="1"/>
        <v>3.8111736682546556E-4</v>
      </c>
    </row>
    <row r="70" spans="2:6" s="28" customFormat="1" ht="20.100000000000001" customHeight="1" x14ac:dyDescent="0.2">
      <c r="B70" s="75" t="s">
        <v>128</v>
      </c>
      <c r="C70" s="76">
        <v>20</v>
      </c>
      <c r="D70" s="76">
        <v>2280</v>
      </c>
      <c r="E70" s="76">
        <v>21</v>
      </c>
      <c r="F70" s="77">
        <f t="shared" si="1"/>
        <v>3.6379385015158076E-4</v>
      </c>
    </row>
    <row r="71" spans="2:6" s="28" customFormat="1" ht="20.100000000000001" customHeight="1" x14ac:dyDescent="0.2">
      <c r="B71" s="75" t="s">
        <v>129</v>
      </c>
      <c r="C71" s="76">
        <v>20</v>
      </c>
      <c r="D71" s="76">
        <v>2184</v>
      </c>
      <c r="E71" s="76">
        <v>20</v>
      </c>
      <c r="F71" s="77">
        <f t="shared" si="1"/>
        <v>3.4647033347769596E-4</v>
      </c>
    </row>
    <row r="72" spans="2:6" s="28" customFormat="1" ht="20.100000000000001" customHeight="1" x14ac:dyDescent="0.2">
      <c r="B72" s="75" t="s">
        <v>130</v>
      </c>
      <c r="C72" s="76">
        <v>20</v>
      </c>
      <c r="D72" s="76">
        <v>2160</v>
      </c>
      <c r="E72" s="76">
        <v>19</v>
      </c>
      <c r="F72" s="77">
        <f t="shared" si="1"/>
        <v>3.2914681680381116E-4</v>
      </c>
    </row>
    <row r="73" spans="2:6" ht="20.100000000000001" customHeight="1" x14ac:dyDescent="0.2">
      <c r="B73" s="60"/>
      <c r="C73" s="61">
        <f t="shared" ref="C73:E73" si="2">SUBTOTAL(109,C13:C72)</f>
        <v>50622</v>
      </c>
      <c r="D73" s="61">
        <f t="shared" si="2"/>
        <v>4149743</v>
      </c>
      <c r="E73" s="61">
        <f t="shared" si="2"/>
        <v>57725</v>
      </c>
      <c r="F73" s="62">
        <f>SUBTOTAL(109,F13:F72)</f>
        <v>1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73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31/03/2025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7276</v>
      </c>
      <c r="D13" s="76">
        <v>592583</v>
      </c>
      <c r="E13" s="76">
        <v>7504</v>
      </c>
      <c r="F13" s="77">
        <f t="shared" ref="F13:F45" si="0">+E13/$E$46</f>
        <v>0.1357133814406887</v>
      </c>
    </row>
    <row r="14" spans="2:7" s="28" customFormat="1" ht="20.100000000000001" customHeight="1" x14ac:dyDescent="0.2">
      <c r="B14" s="75" t="s">
        <v>33</v>
      </c>
      <c r="C14" s="76">
        <v>5873</v>
      </c>
      <c r="D14" s="76">
        <v>472476</v>
      </c>
      <c r="E14" s="76">
        <v>6838</v>
      </c>
      <c r="F14" s="77">
        <f t="shared" si="0"/>
        <v>0.12366845712838877</v>
      </c>
    </row>
    <row r="15" spans="2:7" s="28" customFormat="1" ht="20.100000000000001" customHeight="1" x14ac:dyDescent="0.2">
      <c r="B15" s="75" t="s">
        <v>35</v>
      </c>
      <c r="C15" s="76">
        <v>5287</v>
      </c>
      <c r="D15" s="76">
        <v>438709</v>
      </c>
      <c r="E15" s="76">
        <v>5751</v>
      </c>
      <c r="F15" s="77">
        <f t="shared" si="0"/>
        <v>0.10400954912918453</v>
      </c>
    </row>
    <row r="16" spans="2:7" s="28" customFormat="1" ht="20.100000000000001" customHeight="1" x14ac:dyDescent="0.2">
      <c r="B16" s="75" t="s">
        <v>37</v>
      </c>
      <c r="C16" s="76">
        <v>3452</v>
      </c>
      <c r="D16" s="76">
        <v>267608</v>
      </c>
      <c r="E16" s="76">
        <v>4122</v>
      </c>
      <c r="F16" s="77">
        <f t="shared" si="0"/>
        <v>7.4548315338288748E-2</v>
      </c>
    </row>
    <row r="17" spans="2:6" s="28" customFormat="1" ht="20.100000000000001" customHeight="1" x14ac:dyDescent="0.2">
      <c r="B17" s="75" t="s">
        <v>36</v>
      </c>
      <c r="C17" s="76">
        <v>2959</v>
      </c>
      <c r="D17" s="76">
        <v>261558</v>
      </c>
      <c r="E17" s="76">
        <v>3574</v>
      </c>
      <c r="F17" s="77">
        <f t="shared" si="0"/>
        <v>6.4637476714954872E-2</v>
      </c>
    </row>
    <row r="18" spans="2:6" s="28" customFormat="1" ht="20.100000000000001" customHeight="1" x14ac:dyDescent="0.2">
      <c r="B18" s="75" t="s">
        <v>39</v>
      </c>
      <c r="C18" s="76">
        <v>2859</v>
      </c>
      <c r="D18" s="76">
        <v>199212</v>
      </c>
      <c r="E18" s="76">
        <v>3361</v>
      </c>
      <c r="F18" s="77">
        <f t="shared" si="0"/>
        <v>6.0785271191651745E-2</v>
      </c>
    </row>
    <row r="19" spans="2:6" s="28" customFormat="1" ht="20.100000000000001" customHeight="1" x14ac:dyDescent="0.2">
      <c r="B19" s="75" t="s">
        <v>41</v>
      </c>
      <c r="C19" s="76">
        <v>2652</v>
      </c>
      <c r="D19" s="76">
        <v>230489</v>
      </c>
      <c r="E19" s="76">
        <v>2863</v>
      </c>
      <c r="F19" s="77">
        <f t="shared" si="0"/>
        <v>5.1778706165337383E-2</v>
      </c>
    </row>
    <row r="20" spans="2:6" s="28" customFormat="1" ht="20.100000000000001" customHeight="1" x14ac:dyDescent="0.2">
      <c r="B20" s="75" t="s">
        <v>40</v>
      </c>
      <c r="C20" s="76">
        <v>2458</v>
      </c>
      <c r="D20" s="76">
        <v>222091</v>
      </c>
      <c r="E20" s="76">
        <v>2799</v>
      </c>
      <c r="F20" s="77">
        <f t="shared" si="0"/>
        <v>5.0621235961152408E-2</v>
      </c>
    </row>
    <row r="21" spans="2:6" s="28" customFormat="1" ht="20.100000000000001" customHeight="1" x14ac:dyDescent="0.2">
      <c r="B21" s="75" t="s">
        <v>43</v>
      </c>
      <c r="C21" s="76">
        <v>1980</v>
      </c>
      <c r="D21" s="76">
        <v>134240</v>
      </c>
      <c r="E21" s="76">
        <v>2406</v>
      </c>
      <c r="F21" s="77">
        <f t="shared" si="0"/>
        <v>4.3513645488579021E-2</v>
      </c>
    </row>
    <row r="22" spans="2:6" s="28" customFormat="1" ht="20.100000000000001" customHeight="1" x14ac:dyDescent="0.2">
      <c r="B22" s="75" t="s">
        <v>38</v>
      </c>
      <c r="C22" s="76">
        <v>1953</v>
      </c>
      <c r="D22" s="76">
        <v>178745</v>
      </c>
      <c r="E22" s="76">
        <v>2292</v>
      </c>
      <c r="F22" s="77">
        <f t="shared" si="0"/>
        <v>4.1451901687374532E-2</v>
      </c>
    </row>
    <row r="23" spans="2:6" s="28" customFormat="1" ht="20.100000000000001" customHeight="1" x14ac:dyDescent="0.2">
      <c r="B23" s="75" t="s">
        <v>48</v>
      </c>
      <c r="C23" s="76">
        <v>1660</v>
      </c>
      <c r="D23" s="76">
        <v>162240</v>
      </c>
      <c r="E23" s="76">
        <v>2005</v>
      </c>
      <c r="F23" s="77">
        <f t="shared" si="0"/>
        <v>3.6261371240482523E-2</v>
      </c>
    </row>
    <row r="24" spans="2:6" s="28" customFormat="1" ht="20.100000000000001" customHeight="1" x14ac:dyDescent="0.2">
      <c r="B24" s="75" t="s">
        <v>42</v>
      </c>
      <c r="C24" s="76">
        <v>1600</v>
      </c>
      <c r="D24" s="76">
        <v>111635</v>
      </c>
      <c r="E24" s="76">
        <v>1899</v>
      </c>
      <c r="F24" s="77">
        <f t="shared" si="0"/>
        <v>3.4344311214801151E-2</v>
      </c>
    </row>
    <row r="25" spans="2:6" s="28" customFormat="1" ht="20.100000000000001" customHeight="1" x14ac:dyDescent="0.2">
      <c r="B25" s="75" t="s">
        <v>47</v>
      </c>
      <c r="C25" s="76">
        <v>1320</v>
      </c>
      <c r="D25" s="76">
        <v>96574</v>
      </c>
      <c r="E25" s="76">
        <v>1633</v>
      </c>
      <c r="F25" s="77">
        <f t="shared" si="0"/>
        <v>2.9533575678657335E-2</v>
      </c>
    </row>
    <row r="26" spans="2:6" s="28" customFormat="1" ht="20.100000000000001" customHeight="1" x14ac:dyDescent="0.2">
      <c r="B26" s="75" t="s">
        <v>46</v>
      </c>
      <c r="C26" s="76">
        <v>1352</v>
      </c>
      <c r="D26" s="76">
        <v>120952</v>
      </c>
      <c r="E26" s="76">
        <v>1462</v>
      </c>
      <c r="F26" s="77">
        <f t="shared" si="0"/>
        <v>2.6440959976850597E-2</v>
      </c>
    </row>
    <row r="27" spans="2:6" s="28" customFormat="1" ht="20.100000000000001" customHeight="1" x14ac:dyDescent="0.2">
      <c r="B27" s="75" t="s">
        <v>45</v>
      </c>
      <c r="C27" s="76">
        <v>1181</v>
      </c>
      <c r="D27" s="76">
        <v>86509</v>
      </c>
      <c r="E27" s="76">
        <v>1455</v>
      </c>
      <c r="F27" s="77">
        <f t="shared" si="0"/>
        <v>2.6314361673267863E-2</v>
      </c>
    </row>
    <row r="28" spans="2:6" s="28" customFormat="1" ht="20.100000000000001" customHeight="1" x14ac:dyDescent="0.2">
      <c r="B28" s="75" t="s">
        <v>50</v>
      </c>
      <c r="C28" s="76">
        <v>1033</v>
      </c>
      <c r="D28" s="76">
        <v>72765</v>
      </c>
      <c r="E28" s="76">
        <v>1215</v>
      </c>
      <c r="F28" s="77">
        <f t="shared" si="0"/>
        <v>2.1973848407574197E-2</v>
      </c>
    </row>
    <row r="29" spans="2:6" s="28" customFormat="1" ht="20.100000000000001" customHeight="1" x14ac:dyDescent="0.2">
      <c r="B29" s="75" t="s">
        <v>44</v>
      </c>
      <c r="C29" s="76">
        <v>911</v>
      </c>
      <c r="D29" s="76">
        <v>45523</v>
      </c>
      <c r="E29" s="76">
        <v>1121</v>
      </c>
      <c r="F29" s="77">
        <f t="shared" si="0"/>
        <v>2.0273814045177509E-2</v>
      </c>
    </row>
    <row r="30" spans="2:6" s="28" customFormat="1" ht="20.100000000000001" customHeight="1" x14ac:dyDescent="0.2">
      <c r="B30" s="75" t="s">
        <v>49</v>
      </c>
      <c r="C30" s="76">
        <v>617</v>
      </c>
      <c r="D30" s="76">
        <v>47385</v>
      </c>
      <c r="E30" s="76">
        <v>713</v>
      </c>
      <c r="F30" s="77">
        <f t="shared" si="0"/>
        <v>1.2894941493498274E-2</v>
      </c>
    </row>
    <row r="31" spans="2:6" s="28" customFormat="1" ht="20.100000000000001" customHeight="1" x14ac:dyDescent="0.2">
      <c r="B31" s="75" t="s">
        <v>51</v>
      </c>
      <c r="C31" s="76">
        <v>577</v>
      </c>
      <c r="D31" s="76">
        <v>50869</v>
      </c>
      <c r="E31" s="76">
        <v>648</v>
      </c>
      <c r="F31" s="77">
        <f t="shared" si="0"/>
        <v>1.1719385817372904E-2</v>
      </c>
    </row>
    <row r="32" spans="2:6" s="28" customFormat="1" ht="20.100000000000001" customHeight="1" x14ac:dyDescent="0.2">
      <c r="B32" s="75" t="s">
        <v>62</v>
      </c>
      <c r="C32" s="76">
        <v>289</v>
      </c>
      <c r="D32" s="76">
        <v>27705</v>
      </c>
      <c r="E32" s="76">
        <v>340</v>
      </c>
      <c r="F32" s="77">
        <f t="shared" si="0"/>
        <v>6.1490604597326968E-3</v>
      </c>
    </row>
    <row r="33" spans="2:6" s="28" customFormat="1" ht="20.100000000000001" customHeight="1" x14ac:dyDescent="0.2">
      <c r="B33" s="75" t="s">
        <v>61</v>
      </c>
      <c r="C33" s="76">
        <v>210</v>
      </c>
      <c r="D33" s="76">
        <v>16716</v>
      </c>
      <c r="E33" s="76">
        <v>253</v>
      </c>
      <c r="F33" s="77">
        <f t="shared" si="0"/>
        <v>4.5756244009187421E-3</v>
      </c>
    </row>
    <row r="34" spans="2:6" s="28" customFormat="1" ht="20.100000000000001" customHeight="1" x14ac:dyDescent="0.2">
      <c r="B34" s="75" t="s">
        <v>57</v>
      </c>
      <c r="C34" s="76">
        <v>180</v>
      </c>
      <c r="D34" s="76">
        <v>11970</v>
      </c>
      <c r="E34" s="76">
        <v>195</v>
      </c>
      <c r="F34" s="77">
        <f t="shared" si="0"/>
        <v>3.5266670283761055E-3</v>
      </c>
    </row>
    <row r="35" spans="2:6" s="28" customFormat="1" ht="20.100000000000001" customHeight="1" x14ac:dyDescent="0.2">
      <c r="B35" s="75" t="s">
        <v>60</v>
      </c>
      <c r="C35" s="76">
        <v>132</v>
      </c>
      <c r="D35" s="76">
        <v>7392</v>
      </c>
      <c r="E35" s="76">
        <v>152</v>
      </c>
      <c r="F35" s="77">
        <f t="shared" si="0"/>
        <v>2.748991734939323E-3</v>
      </c>
    </row>
    <row r="36" spans="2:6" s="28" customFormat="1" ht="20.100000000000001" customHeight="1" x14ac:dyDescent="0.2">
      <c r="B36" s="75" t="s">
        <v>52</v>
      </c>
      <c r="C36" s="76">
        <v>142</v>
      </c>
      <c r="D36" s="76">
        <v>13916</v>
      </c>
      <c r="E36" s="76">
        <v>142</v>
      </c>
      <c r="F36" s="77">
        <f t="shared" si="0"/>
        <v>2.5681370155354205E-3</v>
      </c>
    </row>
    <row r="37" spans="2:6" s="28" customFormat="1" ht="20.100000000000001" customHeight="1" x14ac:dyDescent="0.2">
      <c r="B37" s="75" t="s">
        <v>58</v>
      </c>
      <c r="C37" s="76">
        <v>106</v>
      </c>
      <c r="D37" s="76">
        <v>10388</v>
      </c>
      <c r="E37" s="76">
        <v>106</v>
      </c>
      <c r="F37" s="77">
        <f t="shared" si="0"/>
        <v>1.9170600256813702E-3</v>
      </c>
    </row>
    <row r="38" spans="2:6" s="28" customFormat="1" ht="20.100000000000001" customHeight="1" x14ac:dyDescent="0.2">
      <c r="B38" s="75" t="s">
        <v>113</v>
      </c>
      <c r="C38" s="76">
        <v>99</v>
      </c>
      <c r="D38" s="76">
        <v>9009</v>
      </c>
      <c r="E38" s="76">
        <v>92</v>
      </c>
      <c r="F38" s="77">
        <f t="shared" si="0"/>
        <v>1.6638634185159062E-3</v>
      </c>
    </row>
    <row r="39" spans="2:6" s="28" customFormat="1" ht="20.100000000000001" customHeight="1" x14ac:dyDescent="0.2">
      <c r="B39" s="75" t="s">
        <v>53</v>
      </c>
      <c r="C39" s="76">
        <v>72</v>
      </c>
      <c r="D39" s="76">
        <v>4032</v>
      </c>
      <c r="E39" s="76">
        <v>83</v>
      </c>
      <c r="F39" s="77">
        <f t="shared" si="0"/>
        <v>1.5010941710523935E-3</v>
      </c>
    </row>
    <row r="40" spans="2:6" s="28" customFormat="1" ht="20.100000000000001" customHeight="1" x14ac:dyDescent="0.2">
      <c r="B40" s="75" t="s">
        <v>56</v>
      </c>
      <c r="C40" s="76">
        <v>66</v>
      </c>
      <c r="D40" s="76">
        <v>3696</v>
      </c>
      <c r="E40" s="76">
        <v>76</v>
      </c>
      <c r="F40" s="77">
        <f t="shared" si="0"/>
        <v>1.3744958674696615E-3</v>
      </c>
    </row>
    <row r="41" spans="2:6" s="28" customFormat="1" ht="20.100000000000001" customHeight="1" x14ac:dyDescent="0.2">
      <c r="B41" s="75" t="s">
        <v>112</v>
      </c>
      <c r="C41" s="76">
        <v>61</v>
      </c>
      <c r="D41" s="76">
        <v>3736</v>
      </c>
      <c r="E41" s="76">
        <v>71</v>
      </c>
      <c r="F41" s="77">
        <f t="shared" si="0"/>
        <v>1.2840685077677102E-3</v>
      </c>
    </row>
    <row r="42" spans="2:6" s="28" customFormat="1" ht="20.100000000000001" customHeight="1" x14ac:dyDescent="0.2">
      <c r="B42" s="75" t="s">
        <v>68</v>
      </c>
      <c r="C42" s="76">
        <v>40</v>
      </c>
      <c r="D42" s="76">
        <v>2520</v>
      </c>
      <c r="E42" s="76">
        <v>52</v>
      </c>
      <c r="F42" s="77">
        <f t="shared" si="0"/>
        <v>9.4044454090029485E-4</v>
      </c>
    </row>
    <row r="43" spans="2:6" s="28" customFormat="1" ht="20.100000000000001" customHeight="1" x14ac:dyDescent="0.2">
      <c r="B43" s="75" t="s">
        <v>66</v>
      </c>
      <c r="C43" s="76">
        <v>20</v>
      </c>
      <c r="D43" s="76">
        <v>2400</v>
      </c>
      <c r="E43" s="76">
        <v>24</v>
      </c>
      <c r="F43" s="77">
        <f t="shared" si="0"/>
        <v>4.3405132656936684E-4</v>
      </c>
    </row>
    <row r="44" spans="2:6" s="28" customFormat="1" ht="20.100000000000001" customHeight="1" x14ac:dyDescent="0.2">
      <c r="B44" s="75" t="s">
        <v>124</v>
      </c>
      <c r="C44" s="76">
        <v>21</v>
      </c>
      <c r="D44" s="76">
        <v>1176</v>
      </c>
      <c r="E44" s="76">
        <v>24</v>
      </c>
      <c r="F44" s="77">
        <f t="shared" si="0"/>
        <v>4.3405132656936684E-4</v>
      </c>
    </row>
    <row r="45" spans="2:6" s="28" customFormat="1" ht="20.100000000000001" customHeight="1" x14ac:dyDescent="0.2">
      <c r="B45" s="75" t="s">
        <v>125</v>
      </c>
      <c r="C45" s="76">
        <v>22</v>
      </c>
      <c r="D45" s="76">
        <v>1876</v>
      </c>
      <c r="E45" s="76">
        <v>22</v>
      </c>
      <c r="F45" s="77">
        <f t="shared" si="0"/>
        <v>3.9788038268858626E-4</v>
      </c>
    </row>
    <row r="46" spans="2:6" ht="20.100000000000001" customHeight="1" x14ac:dyDescent="0.2">
      <c r="B46" s="60"/>
      <c r="C46" s="61">
        <f t="shared" ref="C46:E46" si="1">SUBTOTAL(109,C13:C45)</f>
        <v>48460</v>
      </c>
      <c r="D46" s="61">
        <f t="shared" si="1"/>
        <v>3908695</v>
      </c>
      <c r="E46" s="61">
        <f t="shared" si="1"/>
        <v>55293</v>
      </c>
      <c r="F46" s="62">
        <f>SUBTOTAL(109,F13:F45)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46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58"/>
  <sheetViews>
    <sheetView showGridLines="0" topLeftCell="A31" zoomScaleNormal="100" zoomScaleSheetLayoutView="100" workbookViewId="0">
      <selection activeCell="A29" sqref="A29:G56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31/03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40</v>
      </c>
      <c r="C14" s="53">
        <v>2374</v>
      </c>
      <c r="D14" s="53">
        <v>37</v>
      </c>
      <c r="E14" s="49">
        <v>0</v>
      </c>
      <c r="F14" s="41">
        <v>0</v>
      </c>
      <c r="G14" s="41">
        <v>0</v>
      </c>
      <c r="H14" s="86">
        <f t="shared" ref="H14:H25" si="0">+(G14-D14)/D14</f>
        <v>-1</v>
      </c>
    </row>
    <row r="15" spans="1:8" ht="20.100000000000001" customHeight="1" x14ac:dyDescent="0.2">
      <c r="A15" s="73" t="s">
        <v>136</v>
      </c>
      <c r="B15" s="53">
        <v>99</v>
      </c>
      <c r="C15" s="53">
        <v>99</v>
      </c>
      <c r="D15" s="53">
        <v>134</v>
      </c>
      <c r="E15" s="49">
        <v>0</v>
      </c>
      <c r="F15" s="41">
        <v>0</v>
      </c>
      <c r="G15" s="41">
        <v>0</v>
      </c>
      <c r="H15" s="86">
        <f>+(G15-D15)/D15</f>
        <v>-1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si="0"/>
        <v>0.18571428571428572</v>
      </c>
    </row>
    <row r="17" spans="1:8" ht="20.100000000000001" customHeight="1" x14ac:dyDescent="0.2">
      <c r="A17" s="73" t="s">
        <v>131</v>
      </c>
      <c r="B17" s="53">
        <v>0</v>
      </c>
      <c r="C17" s="53">
        <v>0</v>
      </c>
      <c r="D17" s="53">
        <v>0</v>
      </c>
      <c r="E17" s="49">
        <v>20</v>
      </c>
      <c r="F17" s="41">
        <v>2400</v>
      </c>
      <c r="G17" s="41">
        <v>24</v>
      </c>
      <c r="H17" s="86" t="s">
        <v>14</v>
      </c>
    </row>
    <row r="18" spans="1:8" ht="20.100000000000001" customHeight="1" x14ac:dyDescent="0.2">
      <c r="A18" s="73" t="s">
        <v>73</v>
      </c>
      <c r="B18" s="53">
        <v>500</v>
      </c>
      <c r="C18" s="53">
        <v>57518</v>
      </c>
      <c r="D18" s="53">
        <v>805</v>
      </c>
      <c r="E18" s="49">
        <v>320</v>
      </c>
      <c r="F18" s="41">
        <v>30784</v>
      </c>
      <c r="G18" s="41">
        <v>431</v>
      </c>
      <c r="H18" s="86">
        <f t="shared" si="0"/>
        <v>-0.46459627329192549</v>
      </c>
    </row>
    <row r="19" spans="1:8" ht="20.100000000000001" customHeight="1" x14ac:dyDescent="0.2">
      <c r="A19" s="73" t="s">
        <v>137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1959</v>
      </c>
      <c r="C20" s="53">
        <v>108910</v>
      </c>
      <c r="D20" s="53">
        <v>2062</v>
      </c>
      <c r="E20" s="49">
        <v>2843</v>
      </c>
      <c r="F20" s="41">
        <v>160797</v>
      </c>
      <c r="G20" s="41">
        <v>2992</v>
      </c>
      <c r="H20" s="86">
        <f t="shared" si="0"/>
        <v>0.45101842870999032</v>
      </c>
    </row>
    <row r="21" spans="1:8" ht="20.100000000000001" customHeight="1" x14ac:dyDescent="0.2">
      <c r="A21" s="73" t="s">
        <v>75</v>
      </c>
      <c r="B21" s="53">
        <v>212</v>
      </c>
      <c r="C21" s="53">
        <v>25141</v>
      </c>
      <c r="D21" s="53">
        <v>231</v>
      </c>
      <c r="E21" s="49">
        <v>373</v>
      </c>
      <c r="F21" s="41">
        <v>46029</v>
      </c>
      <c r="G21" s="41">
        <v>432</v>
      </c>
      <c r="H21" s="86">
        <f t="shared" si="0"/>
        <v>0.87012987012987009</v>
      </c>
    </row>
    <row r="22" spans="1:8" ht="20.100000000000001" customHeight="1" x14ac:dyDescent="0.2">
      <c r="A22" s="73" t="s">
        <v>76</v>
      </c>
      <c r="B22" s="53">
        <v>64857</v>
      </c>
      <c r="C22" s="53">
        <v>5126970</v>
      </c>
      <c r="D22" s="53">
        <v>77239</v>
      </c>
      <c r="E22" s="49">
        <v>45617</v>
      </c>
      <c r="F22" s="41">
        <v>3747898</v>
      </c>
      <c r="G22" s="41">
        <v>52302</v>
      </c>
      <c r="H22" s="86">
        <f t="shared" si="0"/>
        <v>-0.32285503437382668</v>
      </c>
    </row>
    <row r="23" spans="1:8" ht="20.100000000000001" customHeight="1" x14ac:dyDescent="0.2">
      <c r="A23" s="73" t="s">
        <v>77</v>
      </c>
      <c r="B23" s="53">
        <v>680</v>
      </c>
      <c r="C23" s="53">
        <v>76356</v>
      </c>
      <c r="D23" s="53">
        <v>684</v>
      </c>
      <c r="E23" s="49">
        <v>809</v>
      </c>
      <c r="F23" s="41">
        <v>88194</v>
      </c>
      <c r="G23" s="41">
        <v>796</v>
      </c>
      <c r="H23" s="86">
        <f>+(G23-D23)/D23</f>
        <v>0.16374269005847952</v>
      </c>
    </row>
    <row r="24" spans="1:8" ht="20.100000000000001" customHeight="1" x14ac:dyDescent="0.2">
      <c r="A24" s="73" t="s">
        <v>132</v>
      </c>
      <c r="B24" s="53">
        <v>120</v>
      </c>
      <c r="C24" s="53">
        <v>8120</v>
      </c>
      <c r="D24" s="53">
        <v>125</v>
      </c>
      <c r="E24" s="49">
        <v>60</v>
      </c>
      <c r="F24" s="41">
        <v>4060</v>
      </c>
      <c r="G24" s="41">
        <v>82</v>
      </c>
      <c r="H24" s="86">
        <f t="shared" si="0"/>
        <v>-0.34399999999999997</v>
      </c>
    </row>
    <row r="25" spans="1:8" ht="20.100000000000001" customHeight="1" x14ac:dyDescent="0.2">
      <c r="A25" s="42" t="s">
        <v>11</v>
      </c>
      <c r="B25" s="43">
        <f t="shared" ref="B25:G25" si="1">SUBTOTAL(109,B14:B24)</f>
        <v>69276</v>
      </c>
      <c r="C25" s="43">
        <f t="shared" si="1"/>
        <v>5486205</v>
      </c>
      <c r="D25" s="43">
        <f t="shared" si="1"/>
        <v>82237</v>
      </c>
      <c r="E25" s="50">
        <f t="shared" si="1"/>
        <v>50622</v>
      </c>
      <c r="F25" s="44">
        <f t="shared" si="1"/>
        <v>4149743</v>
      </c>
      <c r="G25" s="44">
        <f t="shared" si="1"/>
        <v>57723</v>
      </c>
      <c r="H25" s="71">
        <f t="shared" si="0"/>
        <v>-0.29808966766783807</v>
      </c>
    </row>
    <row r="26" spans="1:8" s="28" customFormat="1" ht="20.100000000000001" customHeight="1" x14ac:dyDescent="0.2">
      <c r="A26" s="35"/>
      <c r="B26" s="36"/>
      <c r="C26" s="36"/>
      <c r="D26" s="36"/>
      <c r="E26" s="37"/>
      <c r="F26" s="98" t="s">
        <v>15</v>
      </c>
      <c r="G26" s="98"/>
      <c r="H26" s="52">
        <f>+(E25-B25)/B25</f>
        <v>-0.2692707431144985</v>
      </c>
    </row>
    <row r="27" spans="1:8" x14ac:dyDescent="0.2">
      <c r="A27" s="2"/>
      <c r="B27" s="1"/>
      <c r="C27" s="1"/>
      <c r="D27" s="1"/>
      <c r="E27" s="3"/>
      <c r="F27" s="3"/>
      <c r="G27" s="3"/>
      <c r="H27" s="3"/>
    </row>
    <row r="28" spans="1:8" ht="16.5" customHeight="1" x14ac:dyDescent="0.2">
      <c r="A28" s="47"/>
      <c r="B28" s="45"/>
      <c r="C28" s="45"/>
      <c r="D28" s="54">
        <v>2024</v>
      </c>
      <c r="E28" s="47"/>
      <c r="F28" s="46"/>
      <c r="G28" s="46"/>
      <c r="H28" s="72">
        <v>2025</v>
      </c>
    </row>
    <row r="29" spans="1:8" s="20" customFormat="1" ht="20.100000000000001" customHeight="1" x14ac:dyDescent="0.2">
      <c r="A29" s="38" t="s">
        <v>16</v>
      </c>
      <c r="B29" s="39" t="s">
        <v>18</v>
      </c>
      <c r="C29" s="39" t="s">
        <v>20</v>
      </c>
      <c r="D29" s="40" t="s">
        <v>19</v>
      </c>
      <c r="E29" s="48" t="s">
        <v>4</v>
      </c>
      <c r="F29" s="40" t="s">
        <v>5</v>
      </c>
      <c r="G29" s="40" t="s">
        <v>6</v>
      </c>
      <c r="H29" s="40" t="s">
        <v>13</v>
      </c>
    </row>
    <row r="30" spans="1:8" ht="20.100000000000001" customHeight="1" x14ac:dyDescent="0.2">
      <c r="A30" s="73" t="s">
        <v>138</v>
      </c>
      <c r="B30" s="53">
        <v>20</v>
      </c>
      <c r="C30" s="53">
        <v>2400</v>
      </c>
      <c r="D30" s="53">
        <v>24</v>
      </c>
      <c r="E30" s="49">
        <v>0</v>
      </c>
      <c r="F30" s="41">
        <v>0</v>
      </c>
      <c r="G30" s="41">
        <v>0</v>
      </c>
      <c r="H30" s="74">
        <f>+(G30-D30)/D30</f>
        <v>-1</v>
      </c>
    </row>
    <row r="31" spans="1:8" ht="20.100000000000001" customHeight="1" x14ac:dyDescent="0.2">
      <c r="A31" s="73" t="s">
        <v>79</v>
      </c>
      <c r="B31" s="53">
        <v>673</v>
      </c>
      <c r="C31" s="53">
        <v>67859</v>
      </c>
      <c r="D31" s="53">
        <v>728</v>
      </c>
      <c r="E31" s="49">
        <v>607</v>
      </c>
      <c r="F31" s="41">
        <v>66966</v>
      </c>
      <c r="G31" s="41">
        <v>700</v>
      </c>
      <c r="H31" s="74">
        <f t="shared" ref="H31:H56" si="2">+(G31-D31)/D31</f>
        <v>-3.8461538461538464E-2</v>
      </c>
    </row>
    <row r="32" spans="1:8" ht="20.100000000000001" customHeight="1" x14ac:dyDescent="0.2">
      <c r="A32" s="73" t="s">
        <v>133</v>
      </c>
      <c r="B32" s="53">
        <v>105</v>
      </c>
      <c r="C32" s="53">
        <v>6909</v>
      </c>
      <c r="D32" s="53">
        <v>112</v>
      </c>
      <c r="E32" s="49">
        <v>84</v>
      </c>
      <c r="F32" s="41">
        <v>7056</v>
      </c>
      <c r="G32" s="41">
        <v>93</v>
      </c>
      <c r="H32" s="74">
        <f t="shared" si="2"/>
        <v>-0.16964285714285715</v>
      </c>
    </row>
    <row r="33" spans="1:8" ht="20.100000000000001" customHeight="1" x14ac:dyDescent="0.2">
      <c r="A33" s="73" t="s">
        <v>99</v>
      </c>
      <c r="B33" s="53">
        <v>7309</v>
      </c>
      <c r="C33" s="53">
        <v>464850</v>
      </c>
      <c r="D33" s="53">
        <v>9224</v>
      </c>
      <c r="E33" s="49">
        <v>42</v>
      </c>
      <c r="F33" s="41">
        <v>4200</v>
      </c>
      <c r="G33" s="41">
        <v>46</v>
      </c>
      <c r="H33" s="74">
        <f t="shared" si="2"/>
        <v>-0.99501300954032956</v>
      </c>
    </row>
    <row r="34" spans="1:8" ht="20.100000000000001" customHeight="1" x14ac:dyDescent="0.2">
      <c r="A34" s="73" t="s">
        <v>80</v>
      </c>
      <c r="B34" s="53">
        <v>1528</v>
      </c>
      <c r="C34" s="53">
        <v>94115</v>
      </c>
      <c r="D34" s="53">
        <v>1850</v>
      </c>
      <c r="E34" s="49">
        <v>489</v>
      </c>
      <c r="F34" s="41">
        <v>28825</v>
      </c>
      <c r="G34" s="41">
        <v>573</v>
      </c>
      <c r="H34" s="74">
        <f t="shared" si="2"/>
        <v>-0.69027027027027033</v>
      </c>
    </row>
    <row r="35" spans="1:8" ht="20.100000000000001" customHeight="1" x14ac:dyDescent="0.2">
      <c r="A35" s="73" t="s">
        <v>81</v>
      </c>
      <c r="B35" s="53">
        <v>21</v>
      </c>
      <c r="C35" s="53">
        <v>2205</v>
      </c>
      <c r="D35" s="53">
        <v>22</v>
      </c>
      <c r="E35" s="49">
        <v>63</v>
      </c>
      <c r="F35" s="41">
        <v>6615</v>
      </c>
      <c r="G35" s="41">
        <v>67</v>
      </c>
      <c r="H35" s="74">
        <f t="shared" si="2"/>
        <v>2.0454545454545454</v>
      </c>
    </row>
    <row r="36" spans="1:8" ht="20.100000000000001" customHeight="1" x14ac:dyDescent="0.2">
      <c r="A36" s="73" t="s">
        <v>82</v>
      </c>
      <c r="B36" s="53">
        <v>376</v>
      </c>
      <c r="C36" s="53">
        <v>40054</v>
      </c>
      <c r="D36" s="53">
        <v>411</v>
      </c>
      <c r="E36" s="49">
        <v>608</v>
      </c>
      <c r="F36" s="41">
        <v>46921</v>
      </c>
      <c r="G36" s="41">
        <v>643</v>
      </c>
      <c r="H36" s="74">
        <f t="shared" si="2"/>
        <v>0.56447688564476883</v>
      </c>
    </row>
    <row r="37" spans="1:8" ht="20.100000000000001" customHeight="1" x14ac:dyDescent="0.2">
      <c r="A37" s="73" t="s">
        <v>83</v>
      </c>
      <c r="B37" s="53">
        <v>532</v>
      </c>
      <c r="C37" s="53">
        <v>51073</v>
      </c>
      <c r="D37" s="53">
        <v>606</v>
      </c>
      <c r="E37" s="49">
        <v>487</v>
      </c>
      <c r="F37" s="41">
        <v>47047</v>
      </c>
      <c r="G37" s="41">
        <v>605</v>
      </c>
      <c r="H37" s="74">
        <f t="shared" si="2"/>
        <v>-1.6501650165016502E-3</v>
      </c>
    </row>
    <row r="38" spans="1:8" ht="20.100000000000001" customHeight="1" x14ac:dyDescent="0.2">
      <c r="A38" s="73" t="s">
        <v>139</v>
      </c>
      <c r="B38" s="53">
        <v>21</v>
      </c>
      <c r="C38" s="53">
        <v>1176</v>
      </c>
      <c r="D38" s="53">
        <v>22</v>
      </c>
      <c r="E38" s="49">
        <v>0</v>
      </c>
      <c r="F38" s="41">
        <v>0</v>
      </c>
      <c r="G38" s="41">
        <v>0</v>
      </c>
      <c r="H38" s="74">
        <f t="shared" si="2"/>
        <v>-1</v>
      </c>
    </row>
    <row r="39" spans="1:8" ht="20.100000000000001" customHeight="1" x14ac:dyDescent="0.2">
      <c r="A39" s="73" t="s">
        <v>84</v>
      </c>
      <c r="B39" s="53">
        <v>633</v>
      </c>
      <c r="C39" s="53">
        <v>42004</v>
      </c>
      <c r="D39" s="53">
        <v>821</v>
      </c>
      <c r="E39" s="49">
        <v>551</v>
      </c>
      <c r="F39" s="41">
        <v>37340</v>
      </c>
      <c r="G39" s="41">
        <v>702</v>
      </c>
      <c r="H39" s="74">
        <f t="shared" si="2"/>
        <v>-0.14494518879415347</v>
      </c>
    </row>
    <row r="40" spans="1:8" ht="20.100000000000001" customHeight="1" x14ac:dyDescent="0.2">
      <c r="A40" s="73" t="s">
        <v>85</v>
      </c>
      <c r="B40" s="53">
        <v>909</v>
      </c>
      <c r="C40" s="53">
        <v>97912</v>
      </c>
      <c r="D40" s="53">
        <v>1033</v>
      </c>
      <c r="E40" s="49">
        <v>395</v>
      </c>
      <c r="F40" s="41">
        <v>43333</v>
      </c>
      <c r="G40" s="41">
        <v>451</v>
      </c>
      <c r="H40" s="74">
        <f t="shared" si="2"/>
        <v>-0.5634075508228461</v>
      </c>
    </row>
    <row r="41" spans="1:8" ht="20.100000000000001" customHeight="1" x14ac:dyDescent="0.2">
      <c r="A41" s="73" t="s">
        <v>86</v>
      </c>
      <c r="B41" s="53">
        <v>6789</v>
      </c>
      <c r="C41" s="53">
        <v>600517</v>
      </c>
      <c r="D41" s="53">
        <v>8254</v>
      </c>
      <c r="E41" s="49">
        <v>4084</v>
      </c>
      <c r="F41" s="41">
        <v>356110</v>
      </c>
      <c r="G41" s="41">
        <v>4738</v>
      </c>
      <c r="H41" s="74">
        <f t="shared" si="2"/>
        <v>-0.42597528471044344</v>
      </c>
    </row>
    <row r="42" spans="1:8" ht="20.100000000000001" customHeight="1" x14ac:dyDescent="0.2">
      <c r="A42" s="73" t="s">
        <v>87</v>
      </c>
      <c r="B42" s="53">
        <v>269</v>
      </c>
      <c r="C42" s="53">
        <v>18424</v>
      </c>
      <c r="D42" s="53">
        <v>291</v>
      </c>
      <c r="E42" s="49">
        <v>294</v>
      </c>
      <c r="F42" s="41">
        <v>16464</v>
      </c>
      <c r="G42" s="41">
        <v>313</v>
      </c>
      <c r="H42" s="74">
        <f t="shared" si="2"/>
        <v>7.560137457044673E-2</v>
      </c>
    </row>
    <row r="43" spans="1:8" ht="20.100000000000001" customHeight="1" x14ac:dyDescent="0.2">
      <c r="A43" s="73" t="s">
        <v>88</v>
      </c>
      <c r="B43" s="53">
        <v>1344</v>
      </c>
      <c r="C43" s="53">
        <v>90695</v>
      </c>
      <c r="D43" s="53">
        <v>1567</v>
      </c>
      <c r="E43" s="49">
        <v>702</v>
      </c>
      <c r="F43" s="41">
        <v>47383</v>
      </c>
      <c r="G43" s="41">
        <v>830</v>
      </c>
      <c r="H43" s="74">
        <f t="shared" si="2"/>
        <v>-0.47032546266751757</v>
      </c>
    </row>
    <row r="44" spans="1:8" ht="20.100000000000001" customHeight="1" x14ac:dyDescent="0.2">
      <c r="A44" s="73" t="s">
        <v>89</v>
      </c>
      <c r="B44" s="53">
        <v>21</v>
      </c>
      <c r="C44" s="53">
        <v>1575</v>
      </c>
      <c r="D44" s="53">
        <v>20</v>
      </c>
      <c r="E44" s="49">
        <v>105</v>
      </c>
      <c r="F44" s="41">
        <v>6678</v>
      </c>
      <c r="G44" s="41">
        <v>108</v>
      </c>
      <c r="H44" s="74">
        <f t="shared" si="2"/>
        <v>4.4000000000000004</v>
      </c>
    </row>
    <row r="45" spans="1:8" ht="20.100000000000001" customHeight="1" x14ac:dyDescent="0.2">
      <c r="A45" s="73" t="s">
        <v>90</v>
      </c>
      <c r="B45" s="53">
        <v>1678</v>
      </c>
      <c r="C45" s="53">
        <v>122019</v>
      </c>
      <c r="D45" s="53">
        <v>2067</v>
      </c>
      <c r="E45" s="49">
        <v>1467</v>
      </c>
      <c r="F45" s="41">
        <v>94892</v>
      </c>
      <c r="G45" s="41">
        <v>1836</v>
      </c>
      <c r="H45" s="74">
        <f t="shared" si="2"/>
        <v>-0.11175616835994194</v>
      </c>
    </row>
    <row r="46" spans="1:8" ht="20.100000000000001" customHeight="1" x14ac:dyDescent="0.2">
      <c r="A46" s="73" t="s">
        <v>91</v>
      </c>
      <c r="B46" s="53">
        <v>11277</v>
      </c>
      <c r="C46" s="53">
        <v>978604</v>
      </c>
      <c r="D46" s="53">
        <v>13760</v>
      </c>
      <c r="E46" s="49">
        <v>7754</v>
      </c>
      <c r="F46" s="41">
        <v>706504</v>
      </c>
      <c r="G46" s="41">
        <v>9213</v>
      </c>
      <c r="H46" s="74">
        <f t="shared" si="2"/>
        <v>-0.33045058139534883</v>
      </c>
    </row>
    <row r="47" spans="1:8" ht="20.100000000000001" customHeight="1" x14ac:dyDescent="0.2">
      <c r="A47" s="73" t="s">
        <v>140</v>
      </c>
      <c r="B47" s="53">
        <v>105</v>
      </c>
      <c r="C47" s="53">
        <v>8967</v>
      </c>
      <c r="D47" s="53">
        <v>112</v>
      </c>
      <c r="E47" s="49">
        <v>0</v>
      </c>
      <c r="F47" s="41">
        <v>0</v>
      </c>
      <c r="G47" s="41">
        <v>0</v>
      </c>
      <c r="H47" s="74">
        <f t="shared" si="2"/>
        <v>-1</v>
      </c>
    </row>
    <row r="48" spans="1:8" ht="20.100000000000001" customHeight="1" x14ac:dyDescent="0.2">
      <c r="A48" s="73" t="s">
        <v>134</v>
      </c>
      <c r="B48" s="53">
        <v>63</v>
      </c>
      <c r="C48" s="53">
        <v>6426</v>
      </c>
      <c r="D48" s="53">
        <v>66</v>
      </c>
      <c r="E48" s="49">
        <v>123</v>
      </c>
      <c r="F48" s="41">
        <v>11282</v>
      </c>
      <c r="G48" s="41">
        <v>147</v>
      </c>
      <c r="H48" s="74">
        <f t="shared" si="2"/>
        <v>1.2272727272727273</v>
      </c>
    </row>
    <row r="49" spans="1:8" ht="20.100000000000001" customHeight="1" x14ac:dyDescent="0.2">
      <c r="A49" s="73" t="s">
        <v>92</v>
      </c>
      <c r="B49" s="53">
        <v>21</v>
      </c>
      <c r="C49" s="53">
        <v>1953</v>
      </c>
      <c r="D49" s="53">
        <v>24</v>
      </c>
      <c r="E49" s="49">
        <v>62</v>
      </c>
      <c r="F49" s="41">
        <v>6975</v>
      </c>
      <c r="G49" s="41">
        <v>71</v>
      </c>
      <c r="H49" s="74">
        <f t="shared" si="2"/>
        <v>1.9583333333333333</v>
      </c>
    </row>
    <row r="50" spans="1:8" ht="20.100000000000001" customHeight="1" x14ac:dyDescent="0.2">
      <c r="A50" s="73" t="s">
        <v>93</v>
      </c>
      <c r="B50" s="53">
        <v>210</v>
      </c>
      <c r="C50" s="53">
        <v>23520</v>
      </c>
      <c r="D50" s="53">
        <v>252</v>
      </c>
      <c r="E50" s="49">
        <v>272</v>
      </c>
      <c r="F50" s="41">
        <v>29716</v>
      </c>
      <c r="G50" s="41">
        <v>303</v>
      </c>
      <c r="H50" s="74">
        <f t="shared" si="2"/>
        <v>0.20238095238095238</v>
      </c>
    </row>
    <row r="51" spans="1:8" ht="20.100000000000001" customHeight="1" x14ac:dyDescent="0.2">
      <c r="A51" s="73" t="s">
        <v>94</v>
      </c>
      <c r="B51" s="53">
        <v>813</v>
      </c>
      <c r="C51" s="53">
        <v>40083</v>
      </c>
      <c r="D51" s="53">
        <v>893</v>
      </c>
      <c r="E51" s="49">
        <v>336</v>
      </c>
      <c r="F51" s="41">
        <v>18816</v>
      </c>
      <c r="G51" s="41">
        <v>358</v>
      </c>
      <c r="H51" s="74">
        <f t="shared" si="2"/>
        <v>-0.59910414333706608</v>
      </c>
    </row>
    <row r="52" spans="1:8" ht="20.100000000000001" customHeight="1" x14ac:dyDescent="0.2">
      <c r="A52" s="73" t="s">
        <v>95</v>
      </c>
      <c r="B52" s="53">
        <v>266</v>
      </c>
      <c r="C52" s="53">
        <v>27115</v>
      </c>
      <c r="D52" s="53">
        <v>304</v>
      </c>
      <c r="E52" s="49">
        <v>101</v>
      </c>
      <c r="F52" s="41">
        <v>11805</v>
      </c>
      <c r="G52" s="41">
        <v>127</v>
      </c>
      <c r="H52" s="74">
        <f t="shared" si="2"/>
        <v>-0.58223684210526316</v>
      </c>
    </row>
    <row r="53" spans="1:8" ht="20.100000000000001" customHeight="1" x14ac:dyDescent="0.2">
      <c r="A53" s="73" t="s">
        <v>135</v>
      </c>
      <c r="B53" s="53">
        <v>20</v>
      </c>
      <c r="C53" s="53">
        <v>2240</v>
      </c>
      <c r="D53" s="53">
        <v>23</v>
      </c>
      <c r="E53" s="49">
        <v>20</v>
      </c>
      <c r="F53" s="41">
        <v>2240</v>
      </c>
      <c r="G53" s="41">
        <v>23</v>
      </c>
      <c r="H53" s="74">
        <f t="shared" si="2"/>
        <v>0</v>
      </c>
    </row>
    <row r="54" spans="1:8" ht="20.100000000000001" customHeight="1" x14ac:dyDescent="0.2">
      <c r="A54" s="73" t="s">
        <v>96</v>
      </c>
      <c r="B54" s="53">
        <v>22012</v>
      </c>
      <c r="C54" s="53">
        <v>1845907</v>
      </c>
      <c r="D54" s="53">
        <v>24713</v>
      </c>
      <c r="E54" s="49">
        <v>22028</v>
      </c>
      <c r="F54" s="41">
        <v>1891583</v>
      </c>
      <c r="G54" s="41">
        <v>23815</v>
      </c>
      <c r="H54" s="74">
        <f t="shared" si="2"/>
        <v>-3.6337150487597621E-2</v>
      </c>
    </row>
    <row r="55" spans="1:8" ht="20.100000000000001" customHeight="1" x14ac:dyDescent="0.2">
      <c r="A55" s="73" t="s">
        <v>97</v>
      </c>
      <c r="B55" s="53">
        <v>144</v>
      </c>
      <c r="C55" s="53">
        <v>13162</v>
      </c>
      <c r="D55" s="53">
        <v>151</v>
      </c>
      <c r="E55" s="49">
        <v>186</v>
      </c>
      <c r="F55" s="41">
        <v>15514</v>
      </c>
      <c r="G55" s="41">
        <v>188</v>
      </c>
      <c r="H55" s="74">
        <f t="shared" si="2"/>
        <v>0.24503311258278146</v>
      </c>
    </row>
    <row r="56" spans="1:8" ht="20.100000000000001" customHeight="1" x14ac:dyDescent="0.2">
      <c r="A56" s="73" t="s">
        <v>98</v>
      </c>
      <c r="B56" s="53">
        <v>12117</v>
      </c>
      <c r="C56" s="53">
        <v>834441</v>
      </c>
      <c r="D56" s="53">
        <v>14883</v>
      </c>
      <c r="E56" s="49">
        <v>9762</v>
      </c>
      <c r="F56" s="41">
        <v>645478</v>
      </c>
      <c r="G56" s="41">
        <v>11774</v>
      </c>
      <c r="H56" s="74">
        <f t="shared" si="2"/>
        <v>-0.20889605590270779</v>
      </c>
    </row>
    <row r="57" spans="1:8" ht="20.100000000000001" customHeight="1" x14ac:dyDescent="0.2">
      <c r="A57" s="42" t="s">
        <v>11</v>
      </c>
      <c r="B57" s="43">
        <f t="shared" ref="B57:G57" si="3">SUBTOTAL(109,B30:B56)</f>
        <v>69276</v>
      </c>
      <c r="C57" s="43">
        <f t="shared" si="3"/>
        <v>5486205</v>
      </c>
      <c r="D57" s="43">
        <f t="shared" si="3"/>
        <v>82233</v>
      </c>
      <c r="E57" s="50">
        <f t="shared" si="3"/>
        <v>50622</v>
      </c>
      <c r="F57" s="44">
        <f t="shared" si="3"/>
        <v>4149743</v>
      </c>
      <c r="G57" s="44">
        <f t="shared" si="3"/>
        <v>57724</v>
      </c>
      <c r="H57" s="71">
        <f t="shared" ref="H57" si="4">+(G57-D57)/D57</f>
        <v>-0.29804336458599345</v>
      </c>
    </row>
    <row r="58" spans="1:8" s="28" customFormat="1" ht="20.100000000000001" customHeight="1" x14ac:dyDescent="0.2">
      <c r="A58" s="35"/>
      <c r="B58" s="36"/>
      <c r="C58" s="36"/>
      <c r="D58" s="36"/>
      <c r="E58" s="37"/>
      <c r="F58" s="98" t="s">
        <v>15</v>
      </c>
      <c r="G58" s="98"/>
      <c r="H58" s="52">
        <f>+(E57-B57)/B57</f>
        <v>-0.2692707431144985</v>
      </c>
    </row>
  </sheetData>
  <mergeCells count="4">
    <mergeCell ref="F26:G26"/>
    <mergeCell ref="F58:G58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69"/>
  <sheetViews>
    <sheetView showGridLines="0" zoomScaleNormal="100" zoomScaleSheetLayoutView="100" workbookViewId="0">
      <selection activeCell="A28" sqref="A28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31/03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67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21</v>
      </c>
      <c r="G15" s="41">
        <v>1176</v>
      </c>
      <c r="H15" s="41">
        <v>22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673</v>
      </c>
      <c r="D16" s="53">
        <v>67859</v>
      </c>
      <c r="E16" s="53">
        <v>728</v>
      </c>
      <c r="F16" s="49">
        <v>586</v>
      </c>
      <c r="G16" s="41">
        <v>65790</v>
      </c>
      <c r="H16" s="41">
        <v>678</v>
      </c>
      <c r="I16" s="84">
        <f t="shared" si="0"/>
        <v>-6.8681318681318687E-2</v>
      </c>
    </row>
    <row r="17" spans="1:9" ht="20.100000000000001" customHeight="1" x14ac:dyDescent="0.2">
      <c r="A17" s="73" t="s">
        <v>141</v>
      </c>
      <c r="B17" s="73" t="s">
        <v>74</v>
      </c>
      <c r="C17" s="53">
        <v>84</v>
      </c>
      <c r="D17" s="53">
        <v>4704</v>
      </c>
      <c r="E17" s="53">
        <v>89</v>
      </c>
      <c r="F17" s="49">
        <v>42</v>
      </c>
      <c r="G17" s="41">
        <v>2352</v>
      </c>
      <c r="H17" s="41">
        <v>45</v>
      </c>
      <c r="I17" s="84">
        <f t="shared" si="0"/>
        <v>-0.4943820224719101</v>
      </c>
    </row>
    <row r="18" spans="1:9" ht="20.100000000000001" customHeight="1" x14ac:dyDescent="0.2">
      <c r="A18" s="73" t="s">
        <v>141</v>
      </c>
      <c r="B18" s="73" t="s">
        <v>76</v>
      </c>
      <c r="C18" s="53">
        <v>21</v>
      </c>
      <c r="D18" s="53">
        <v>2205</v>
      </c>
      <c r="E18" s="53">
        <v>22</v>
      </c>
      <c r="F18" s="49">
        <v>42</v>
      </c>
      <c r="G18" s="41">
        <v>4704</v>
      </c>
      <c r="H18" s="41">
        <v>48</v>
      </c>
      <c r="I18" s="84">
        <f t="shared" si="0"/>
        <v>1.1818181818181819</v>
      </c>
    </row>
    <row r="19" spans="1:9" ht="20.100000000000001" customHeight="1" x14ac:dyDescent="0.2">
      <c r="A19" s="73" t="s">
        <v>101</v>
      </c>
      <c r="B19" s="73" t="s">
        <v>72</v>
      </c>
      <c r="C19" s="53">
        <v>60</v>
      </c>
      <c r="D19" s="53">
        <v>7040</v>
      </c>
      <c r="E19" s="53">
        <v>67</v>
      </c>
      <c r="F19" s="49">
        <v>0</v>
      </c>
      <c r="G19" s="41">
        <v>0</v>
      </c>
      <c r="H19" s="41">
        <v>0</v>
      </c>
      <c r="I19" s="84">
        <f t="shared" si="0"/>
        <v>-1</v>
      </c>
    </row>
    <row r="20" spans="1:9" ht="20.100000000000001" customHeight="1" x14ac:dyDescent="0.2">
      <c r="A20" s="73" t="s">
        <v>101</v>
      </c>
      <c r="B20" s="73" t="s">
        <v>74</v>
      </c>
      <c r="C20" s="53">
        <v>231</v>
      </c>
      <c r="D20" s="53">
        <v>13149</v>
      </c>
      <c r="E20" s="53">
        <v>242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76</v>
      </c>
      <c r="C21" s="53">
        <v>7018</v>
      </c>
      <c r="D21" s="53">
        <v>444661</v>
      </c>
      <c r="E21" s="53">
        <v>8915</v>
      </c>
      <c r="F21" s="49">
        <v>42</v>
      </c>
      <c r="G21" s="41">
        <v>4200</v>
      </c>
      <c r="H21" s="41">
        <v>46</v>
      </c>
      <c r="I21" s="84">
        <f t="shared" si="0"/>
        <v>-0.99484015703869877</v>
      </c>
    </row>
    <row r="22" spans="1:9" ht="20.100000000000001" customHeight="1" x14ac:dyDescent="0.2">
      <c r="A22" s="73" t="s">
        <v>80</v>
      </c>
      <c r="B22" s="73" t="s">
        <v>76</v>
      </c>
      <c r="C22" s="53">
        <v>1528</v>
      </c>
      <c r="D22" s="53">
        <v>94115</v>
      </c>
      <c r="E22" s="53">
        <v>1850</v>
      </c>
      <c r="F22" s="49">
        <v>489</v>
      </c>
      <c r="G22" s="41">
        <v>28825</v>
      </c>
      <c r="H22" s="41">
        <v>573</v>
      </c>
      <c r="I22" s="84">
        <f t="shared" si="0"/>
        <v>-0.69027027027027033</v>
      </c>
    </row>
    <row r="23" spans="1:9" ht="20.100000000000001" customHeight="1" x14ac:dyDescent="0.2">
      <c r="A23" s="73" t="s">
        <v>81</v>
      </c>
      <c r="B23" s="73" t="s">
        <v>76</v>
      </c>
      <c r="C23" s="53">
        <v>21</v>
      </c>
      <c r="D23" s="53">
        <v>2205</v>
      </c>
      <c r="E23" s="53">
        <v>22</v>
      </c>
      <c r="F23" s="49">
        <v>63</v>
      </c>
      <c r="G23" s="41">
        <v>6615</v>
      </c>
      <c r="H23" s="41">
        <v>67</v>
      </c>
      <c r="I23" s="84">
        <f t="shared" si="0"/>
        <v>2.0454545454545454</v>
      </c>
    </row>
    <row r="24" spans="1:9" ht="20.100000000000001" customHeight="1" x14ac:dyDescent="0.2">
      <c r="A24" s="73" t="s">
        <v>82</v>
      </c>
      <c r="B24" s="73" t="s">
        <v>74</v>
      </c>
      <c r="C24" s="53">
        <v>0</v>
      </c>
      <c r="D24" s="53">
        <v>0</v>
      </c>
      <c r="E24" s="53">
        <v>0</v>
      </c>
      <c r="F24" s="49">
        <v>336</v>
      </c>
      <c r="G24" s="41">
        <v>18669</v>
      </c>
      <c r="H24" s="41">
        <v>355</v>
      </c>
      <c r="I24" s="89" t="s">
        <v>14</v>
      </c>
    </row>
    <row r="25" spans="1:9" ht="20.100000000000001" customHeight="1" x14ac:dyDescent="0.2">
      <c r="A25" s="73" t="s">
        <v>82</v>
      </c>
      <c r="B25" s="73" t="s">
        <v>76</v>
      </c>
      <c r="C25" s="53">
        <v>376</v>
      </c>
      <c r="D25" s="53">
        <v>40054</v>
      </c>
      <c r="E25" s="53">
        <v>411</v>
      </c>
      <c r="F25" s="49">
        <v>272</v>
      </c>
      <c r="G25" s="41">
        <v>28252</v>
      </c>
      <c r="H25" s="41">
        <v>288</v>
      </c>
      <c r="I25" s="84">
        <f t="shared" si="0"/>
        <v>-0.29927007299270075</v>
      </c>
    </row>
    <row r="26" spans="1:9" ht="20.100000000000001" customHeight="1" x14ac:dyDescent="0.2">
      <c r="A26" s="73" t="s">
        <v>83</v>
      </c>
      <c r="B26" s="73" t="s">
        <v>76</v>
      </c>
      <c r="C26" s="53">
        <v>512</v>
      </c>
      <c r="D26" s="53">
        <v>49073</v>
      </c>
      <c r="E26" s="53">
        <v>586</v>
      </c>
      <c r="F26" s="49">
        <v>487</v>
      </c>
      <c r="G26" s="41">
        <v>47047</v>
      </c>
      <c r="H26" s="41">
        <v>605</v>
      </c>
      <c r="I26" s="84">
        <f t="shared" si="0"/>
        <v>3.2423208191126277E-2</v>
      </c>
    </row>
    <row r="27" spans="1:9" ht="20.100000000000001" customHeight="1" x14ac:dyDescent="0.2">
      <c r="A27" s="73" t="s">
        <v>83</v>
      </c>
      <c r="B27" s="73" t="s">
        <v>132</v>
      </c>
      <c r="C27" s="53">
        <v>20</v>
      </c>
      <c r="D27" s="53">
        <v>2000</v>
      </c>
      <c r="E27" s="53">
        <v>20</v>
      </c>
      <c r="F27" s="49">
        <v>0</v>
      </c>
      <c r="G27" s="41">
        <v>0</v>
      </c>
      <c r="H27" s="41">
        <v>0</v>
      </c>
      <c r="I27" s="84">
        <f t="shared" si="0"/>
        <v>-1</v>
      </c>
    </row>
    <row r="28" spans="1:9" ht="20.100000000000001" customHeight="1" x14ac:dyDescent="0.2">
      <c r="A28" s="73" t="s">
        <v>139</v>
      </c>
      <c r="B28" s="73" t="s">
        <v>74</v>
      </c>
      <c r="C28" s="53">
        <v>21</v>
      </c>
      <c r="D28" s="53">
        <v>1176</v>
      </c>
      <c r="E28" s="53">
        <v>22</v>
      </c>
      <c r="F28" s="49">
        <v>0</v>
      </c>
      <c r="G28" s="41">
        <v>0</v>
      </c>
      <c r="H28" s="41">
        <v>0</v>
      </c>
      <c r="I28" s="84">
        <f t="shared" si="0"/>
        <v>-1</v>
      </c>
    </row>
    <row r="29" spans="1:9" ht="20.100000000000001" customHeight="1" x14ac:dyDescent="0.2">
      <c r="A29" s="73" t="s">
        <v>84</v>
      </c>
      <c r="B29" s="73" t="s">
        <v>76</v>
      </c>
      <c r="C29" s="53">
        <v>633</v>
      </c>
      <c r="D29" s="53">
        <v>42004</v>
      </c>
      <c r="E29" s="53">
        <v>821</v>
      </c>
      <c r="F29" s="49">
        <v>551</v>
      </c>
      <c r="G29" s="41">
        <v>37340</v>
      </c>
      <c r="H29" s="41">
        <v>702</v>
      </c>
      <c r="I29" s="84">
        <f t="shared" si="0"/>
        <v>-0.14494518879415347</v>
      </c>
    </row>
    <row r="30" spans="1:9" ht="20.100000000000001" customHeight="1" x14ac:dyDescent="0.2">
      <c r="A30" s="73" t="s">
        <v>85</v>
      </c>
      <c r="B30" s="73" t="s">
        <v>76</v>
      </c>
      <c r="C30" s="53">
        <v>909</v>
      </c>
      <c r="D30" s="53">
        <v>97912</v>
      </c>
      <c r="E30" s="53">
        <v>1033</v>
      </c>
      <c r="F30" s="49">
        <v>395</v>
      </c>
      <c r="G30" s="41">
        <v>43333</v>
      </c>
      <c r="H30" s="41">
        <v>451</v>
      </c>
      <c r="I30" s="84">
        <f t="shared" si="0"/>
        <v>-0.5634075508228461</v>
      </c>
    </row>
    <row r="31" spans="1:9" ht="20.100000000000001" customHeight="1" x14ac:dyDescent="0.2">
      <c r="A31" s="73" t="s">
        <v>86</v>
      </c>
      <c r="B31" s="73" t="s">
        <v>74</v>
      </c>
      <c r="C31" s="53">
        <v>70</v>
      </c>
      <c r="D31" s="53">
        <v>3900</v>
      </c>
      <c r="E31" s="53">
        <v>74</v>
      </c>
      <c r="F31" s="49">
        <v>483</v>
      </c>
      <c r="G31" s="41">
        <v>28812</v>
      </c>
      <c r="H31" s="41">
        <v>511</v>
      </c>
      <c r="I31" s="84">
        <f t="shared" si="0"/>
        <v>5.9054054054054053</v>
      </c>
    </row>
    <row r="32" spans="1:9" ht="20.100000000000001" customHeight="1" x14ac:dyDescent="0.2">
      <c r="A32" s="73" t="s">
        <v>86</v>
      </c>
      <c r="B32" s="73" t="s">
        <v>76</v>
      </c>
      <c r="C32" s="53">
        <v>6679</v>
      </c>
      <c r="D32" s="53">
        <v>592617</v>
      </c>
      <c r="E32" s="53">
        <v>8140</v>
      </c>
      <c r="F32" s="49">
        <v>3581</v>
      </c>
      <c r="G32" s="41">
        <v>327238</v>
      </c>
      <c r="H32" s="41">
        <v>4204</v>
      </c>
      <c r="I32" s="84">
        <f t="shared" si="0"/>
        <v>-0.48353808353808353</v>
      </c>
    </row>
    <row r="33" spans="1:9" ht="20.100000000000001" customHeight="1" x14ac:dyDescent="0.2">
      <c r="A33" s="73" t="s">
        <v>86</v>
      </c>
      <c r="B33" s="73" t="s">
        <v>132</v>
      </c>
      <c r="C33" s="53">
        <v>40</v>
      </c>
      <c r="D33" s="53">
        <v>4000</v>
      </c>
      <c r="E33" s="53">
        <v>40</v>
      </c>
      <c r="F33" s="49">
        <v>20</v>
      </c>
      <c r="G33" s="41">
        <v>60</v>
      </c>
      <c r="H33" s="41">
        <v>22</v>
      </c>
      <c r="I33" s="84">
        <f t="shared" si="0"/>
        <v>-0.45</v>
      </c>
    </row>
    <row r="34" spans="1:9" ht="20.100000000000001" customHeight="1" x14ac:dyDescent="0.2">
      <c r="A34" s="73" t="s">
        <v>87</v>
      </c>
      <c r="B34" s="73" t="s">
        <v>74</v>
      </c>
      <c r="C34" s="53">
        <v>209</v>
      </c>
      <c r="D34" s="53">
        <v>11704</v>
      </c>
      <c r="E34" s="53">
        <v>222</v>
      </c>
      <c r="F34" s="49">
        <v>294</v>
      </c>
      <c r="G34" s="41">
        <v>16464</v>
      </c>
      <c r="H34" s="41">
        <v>313</v>
      </c>
      <c r="I34" s="84">
        <f t="shared" si="0"/>
        <v>0.40990990990990989</v>
      </c>
    </row>
    <row r="35" spans="1:9" ht="20.100000000000001" customHeight="1" x14ac:dyDescent="0.2">
      <c r="A35" s="73" t="s">
        <v>87</v>
      </c>
      <c r="B35" s="73" t="s">
        <v>76</v>
      </c>
      <c r="C35" s="53">
        <v>60</v>
      </c>
      <c r="D35" s="53">
        <v>6720</v>
      </c>
      <c r="E35" s="53">
        <v>69</v>
      </c>
      <c r="F35" s="49">
        <v>0</v>
      </c>
      <c r="G35" s="41">
        <v>0</v>
      </c>
      <c r="H35" s="41">
        <v>0</v>
      </c>
      <c r="I35" s="84">
        <f t="shared" si="0"/>
        <v>-1</v>
      </c>
    </row>
    <row r="36" spans="1:9" ht="20.100000000000001" customHeight="1" x14ac:dyDescent="0.2">
      <c r="A36" s="73" t="s">
        <v>88</v>
      </c>
      <c r="B36" s="73" t="s">
        <v>74</v>
      </c>
      <c r="C36" s="53">
        <v>231</v>
      </c>
      <c r="D36" s="53">
        <v>12936</v>
      </c>
      <c r="E36" s="53">
        <v>246</v>
      </c>
      <c r="F36" s="49">
        <v>210</v>
      </c>
      <c r="G36" s="41">
        <v>11760</v>
      </c>
      <c r="H36" s="41">
        <v>223</v>
      </c>
      <c r="I36" s="84">
        <f t="shared" si="0"/>
        <v>-9.3495934959349589E-2</v>
      </c>
    </row>
    <row r="37" spans="1:9" ht="20.100000000000001" customHeight="1" x14ac:dyDescent="0.2">
      <c r="A37" s="73" t="s">
        <v>88</v>
      </c>
      <c r="B37" s="73" t="s">
        <v>76</v>
      </c>
      <c r="C37" s="53">
        <v>1113</v>
      </c>
      <c r="D37" s="53">
        <v>77759</v>
      </c>
      <c r="E37" s="53">
        <v>1321</v>
      </c>
      <c r="F37" s="49">
        <v>452</v>
      </c>
      <c r="G37" s="41">
        <v>31623</v>
      </c>
      <c r="H37" s="41">
        <v>546</v>
      </c>
      <c r="I37" s="84">
        <f t="shared" si="0"/>
        <v>-0.58667676003028013</v>
      </c>
    </row>
    <row r="38" spans="1:9" ht="20.100000000000001" customHeight="1" x14ac:dyDescent="0.2">
      <c r="A38" s="73" t="s">
        <v>88</v>
      </c>
      <c r="B38" s="73" t="s">
        <v>132</v>
      </c>
      <c r="C38" s="53">
        <v>0</v>
      </c>
      <c r="D38" s="53">
        <v>0</v>
      </c>
      <c r="E38" s="53">
        <v>0</v>
      </c>
      <c r="F38" s="49">
        <v>40</v>
      </c>
      <c r="G38" s="41">
        <v>4000</v>
      </c>
      <c r="H38" s="41">
        <v>60</v>
      </c>
      <c r="I38" s="89" t="s">
        <v>14</v>
      </c>
    </row>
    <row r="39" spans="1:9" ht="20.100000000000001" customHeight="1" x14ac:dyDescent="0.2">
      <c r="A39" s="73" t="s">
        <v>89</v>
      </c>
      <c r="B39" s="73" t="s">
        <v>74</v>
      </c>
      <c r="C39" s="53">
        <v>0</v>
      </c>
      <c r="D39" s="53">
        <v>0</v>
      </c>
      <c r="E39" s="53">
        <v>0</v>
      </c>
      <c r="F39" s="49">
        <v>63</v>
      </c>
      <c r="G39" s="41">
        <v>3528</v>
      </c>
      <c r="H39" s="41">
        <v>67</v>
      </c>
      <c r="I39" s="89" t="s">
        <v>14</v>
      </c>
    </row>
    <row r="40" spans="1:9" ht="20.100000000000001" customHeight="1" x14ac:dyDescent="0.2">
      <c r="A40" s="73" t="s">
        <v>89</v>
      </c>
      <c r="B40" s="73" t="s">
        <v>76</v>
      </c>
      <c r="C40" s="53">
        <v>21</v>
      </c>
      <c r="D40" s="53">
        <v>1575</v>
      </c>
      <c r="E40" s="53">
        <v>20</v>
      </c>
      <c r="F40" s="49">
        <v>42</v>
      </c>
      <c r="G40" s="41">
        <v>3150</v>
      </c>
      <c r="H40" s="41">
        <v>41</v>
      </c>
      <c r="I40" s="84">
        <f t="shared" si="0"/>
        <v>1.05</v>
      </c>
    </row>
    <row r="41" spans="1:9" ht="20.100000000000001" customHeight="1" x14ac:dyDescent="0.2">
      <c r="A41" s="73" t="s">
        <v>90</v>
      </c>
      <c r="B41" s="73" t="s">
        <v>74</v>
      </c>
      <c r="C41" s="53">
        <v>42</v>
      </c>
      <c r="D41" s="53">
        <v>2352</v>
      </c>
      <c r="E41" s="53">
        <v>45</v>
      </c>
      <c r="F41" s="49">
        <v>168</v>
      </c>
      <c r="G41" s="41">
        <v>9408</v>
      </c>
      <c r="H41" s="41">
        <v>179</v>
      </c>
      <c r="I41" s="84">
        <f t="shared" si="0"/>
        <v>2.9777777777777779</v>
      </c>
    </row>
    <row r="42" spans="1:9" ht="20.100000000000001" customHeight="1" x14ac:dyDescent="0.2">
      <c r="A42" s="73" t="s">
        <v>90</v>
      </c>
      <c r="B42" s="73" t="s">
        <v>76</v>
      </c>
      <c r="C42" s="53">
        <v>1636</v>
      </c>
      <c r="D42" s="53">
        <v>119667</v>
      </c>
      <c r="E42" s="53">
        <v>2023</v>
      </c>
      <c r="F42" s="49">
        <v>1299</v>
      </c>
      <c r="G42" s="41">
        <v>85484</v>
      </c>
      <c r="H42" s="41">
        <v>1658</v>
      </c>
      <c r="I42" s="84">
        <f t="shared" si="0"/>
        <v>-0.18042511122095897</v>
      </c>
    </row>
    <row r="43" spans="1:9" ht="20.100000000000001" customHeight="1" x14ac:dyDescent="0.2">
      <c r="A43" s="73" t="s">
        <v>91</v>
      </c>
      <c r="B43" s="73" t="s">
        <v>76</v>
      </c>
      <c r="C43" s="53">
        <v>11217</v>
      </c>
      <c r="D43" s="53">
        <v>976484</v>
      </c>
      <c r="E43" s="53">
        <v>13695</v>
      </c>
      <c r="F43" s="49">
        <v>7754</v>
      </c>
      <c r="G43" s="41">
        <v>706504</v>
      </c>
      <c r="H43" s="41">
        <v>9213</v>
      </c>
      <c r="I43" s="84">
        <f t="shared" si="0"/>
        <v>-0.32727272727272727</v>
      </c>
    </row>
    <row r="44" spans="1:9" ht="20.100000000000001" customHeight="1" x14ac:dyDescent="0.2">
      <c r="A44" s="73" t="s">
        <v>91</v>
      </c>
      <c r="B44" s="73" t="s">
        <v>132</v>
      </c>
      <c r="C44" s="53">
        <v>60</v>
      </c>
      <c r="D44" s="53">
        <v>2120</v>
      </c>
      <c r="E44" s="53">
        <v>65</v>
      </c>
      <c r="F44" s="49">
        <v>0</v>
      </c>
      <c r="G44" s="41">
        <v>0</v>
      </c>
      <c r="H44" s="41">
        <v>0</v>
      </c>
      <c r="I44" s="84">
        <f t="shared" si="0"/>
        <v>-1</v>
      </c>
    </row>
    <row r="45" spans="1:9" ht="20.100000000000001" customHeight="1" x14ac:dyDescent="0.2">
      <c r="A45" s="73" t="s">
        <v>140</v>
      </c>
      <c r="B45" s="73" t="s">
        <v>74</v>
      </c>
      <c r="C45" s="53">
        <v>42</v>
      </c>
      <c r="D45" s="53">
        <v>2352</v>
      </c>
      <c r="E45" s="53">
        <v>45</v>
      </c>
      <c r="F45" s="49">
        <v>0</v>
      </c>
      <c r="G45" s="41">
        <v>0</v>
      </c>
      <c r="H45" s="41">
        <v>0</v>
      </c>
      <c r="I45" s="84">
        <f t="shared" si="0"/>
        <v>-1</v>
      </c>
    </row>
    <row r="46" spans="1:9" ht="20.100000000000001" customHeight="1" x14ac:dyDescent="0.2">
      <c r="A46" s="73" t="s">
        <v>140</v>
      </c>
      <c r="B46" s="73" t="s">
        <v>76</v>
      </c>
      <c r="C46" s="53">
        <v>63</v>
      </c>
      <c r="D46" s="53">
        <v>6615</v>
      </c>
      <c r="E46" s="53">
        <v>67</v>
      </c>
      <c r="F46" s="49">
        <v>0</v>
      </c>
      <c r="G46" s="41">
        <v>0</v>
      </c>
      <c r="H46" s="41">
        <v>0</v>
      </c>
      <c r="I46" s="84">
        <f t="shared" si="0"/>
        <v>-1</v>
      </c>
    </row>
    <row r="47" spans="1:9" ht="20.100000000000001" customHeight="1" x14ac:dyDescent="0.2">
      <c r="A47" s="73" t="s">
        <v>134</v>
      </c>
      <c r="B47" s="73" t="s">
        <v>76</v>
      </c>
      <c r="C47" s="53">
        <v>63</v>
      </c>
      <c r="D47" s="53">
        <v>6426</v>
      </c>
      <c r="E47" s="53">
        <v>66</v>
      </c>
      <c r="F47" s="49">
        <v>123</v>
      </c>
      <c r="G47" s="41">
        <v>11282</v>
      </c>
      <c r="H47" s="41">
        <v>147</v>
      </c>
      <c r="I47" s="84">
        <f t="shared" si="0"/>
        <v>1.2272727272727273</v>
      </c>
    </row>
    <row r="48" spans="1:9" ht="20.100000000000001" customHeight="1" x14ac:dyDescent="0.2">
      <c r="A48" s="73" t="s">
        <v>92</v>
      </c>
      <c r="B48" s="73" t="s">
        <v>76</v>
      </c>
      <c r="C48" s="53">
        <v>21</v>
      </c>
      <c r="D48" s="53">
        <v>1953</v>
      </c>
      <c r="E48" s="53">
        <v>24</v>
      </c>
      <c r="F48" s="49">
        <v>62</v>
      </c>
      <c r="G48" s="41">
        <v>6975</v>
      </c>
      <c r="H48" s="41">
        <v>71</v>
      </c>
      <c r="I48" s="84">
        <f t="shared" si="0"/>
        <v>1.9583333333333333</v>
      </c>
    </row>
    <row r="49" spans="1:9" ht="20.100000000000001" customHeight="1" x14ac:dyDescent="0.2">
      <c r="A49" s="73" t="s">
        <v>93</v>
      </c>
      <c r="B49" s="73" t="s">
        <v>76</v>
      </c>
      <c r="C49" s="53">
        <v>210</v>
      </c>
      <c r="D49" s="53">
        <v>23520</v>
      </c>
      <c r="E49" s="53">
        <v>252</v>
      </c>
      <c r="F49" s="49">
        <v>272</v>
      </c>
      <c r="G49" s="41">
        <v>29716</v>
      </c>
      <c r="H49" s="41">
        <v>303</v>
      </c>
      <c r="I49" s="84">
        <f t="shared" si="0"/>
        <v>0.20238095238095238</v>
      </c>
    </row>
    <row r="50" spans="1:9" ht="20.100000000000001" customHeight="1" x14ac:dyDescent="0.2">
      <c r="A50" s="73" t="s">
        <v>94</v>
      </c>
      <c r="B50" s="73" t="s">
        <v>136</v>
      </c>
      <c r="C50" s="53">
        <v>99</v>
      </c>
      <c r="D50" s="53">
        <v>99</v>
      </c>
      <c r="E50" s="53">
        <v>134</v>
      </c>
      <c r="F50" s="49">
        <v>0</v>
      </c>
      <c r="G50" s="41">
        <v>0</v>
      </c>
      <c r="H50" s="41">
        <v>0</v>
      </c>
      <c r="I50" s="84">
        <f t="shared" si="0"/>
        <v>-1</v>
      </c>
    </row>
    <row r="51" spans="1:9" ht="20.100000000000001" customHeight="1" x14ac:dyDescent="0.2">
      <c r="A51" s="73" t="s">
        <v>94</v>
      </c>
      <c r="B51" s="73" t="s">
        <v>74</v>
      </c>
      <c r="C51" s="53">
        <v>714</v>
      </c>
      <c r="D51" s="53">
        <v>39984</v>
      </c>
      <c r="E51" s="53">
        <v>760</v>
      </c>
      <c r="F51" s="49">
        <v>336</v>
      </c>
      <c r="G51" s="41">
        <v>18816</v>
      </c>
      <c r="H51" s="41">
        <v>358</v>
      </c>
      <c r="I51" s="84">
        <f t="shared" si="0"/>
        <v>-0.52894736842105261</v>
      </c>
    </row>
    <row r="52" spans="1:9" ht="20.100000000000001" customHeight="1" x14ac:dyDescent="0.2">
      <c r="A52" s="73" t="s">
        <v>95</v>
      </c>
      <c r="B52" s="73" t="s">
        <v>74</v>
      </c>
      <c r="C52" s="53">
        <v>42</v>
      </c>
      <c r="D52" s="53">
        <v>2352</v>
      </c>
      <c r="E52" s="53">
        <v>45</v>
      </c>
      <c r="F52" s="49">
        <v>0</v>
      </c>
      <c r="G52" s="41">
        <v>0</v>
      </c>
      <c r="H52" s="41">
        <v>0</v>
      </c>
      <c r="I52" s="84">
        <f t="shared" si="0"/>
        <v>-1</v>
      </c>
    </row>
    <row r="53" spans="1:9" ht="20.100000000000001" customHeight="1" x14ac:dyDescent="0.2">
      <c r="A53" s="73" t="s">
        <v>95</v>
      </c>
      <c r="B53" s="73" t="s">
        <v>76</v>
      </c>
      <c r="C53" s="53">
        <v>224</v>
      </c>
      <c r="D53" s="53">
        <v>24763</v>
      </c>
      <c r="E53" s="53">
        <v>259</v>
      </c>
      <c r="F53" s="49">
        <v>101</v>
      </c>
      <c r="G53" s="41">
        <v>11805</v>
      </c>
      <c r="H53" s="41">
        <v>127</v>
      </c>
      <c r="I53" s="84">
        <f t="shared" si="0"/>
        <v>-0.50965250965250963</v>
      </c>
    </row>
    <row r="54" spans="1:9" ht="20.100000000000001" customHeight="1" x14ac:dyDescent="0.2">
      <c r="A54" s="73" t="s">
        <v>135</v>
      </c>
      <c r="B54" s="73" t="s">
        <v>76</v>
      </c>
      <c r="C54" s="53">
        <v>20</v>
      </c>
      <c r="D54" s="53">
        <v>2240</v>
      </c>
      <c r="E54" s="53">
        <v>23</v>
      </c>
      <c r="F54" s="49">
        <v>20</v>
      </c>
      <c r="G54" s="41">
        <v>2240</v>
      </c>
      <c r="H54" s="41">
        <v>23</v>
      </c>
      <c r="I54" s="84">
        <f t="shared" si="0"/>
        <v>0</v>
      </c>
    </row>
    <row r="55" spans="1:9" ht="20.100000000000001" customHeight="1" x14ac:dyDescent="0.2">
      <c r="A55" s="73" t="s">
        <v>96</v>
      </c>
      <c r="B55" s="73" t="s">
        <v>78</v>
      </c>
      <c r="C55" s="53">
        <v>40</v>
      </c>
      <c r="D55" s="53">
        <v>2374</v>
      </c>
      <c r="E55" s="53">
        <v>37</v>
      </c>
      <c r="F55" s="49">
        <v>0</v>
      </c>
      <c r="G55" s="41">
        <v>0</v>
      </c>
      <c r="H55" s="41">
        <v>0</v>
      </c>
      <c r="I55" s="84">
        <f t="shared" si="0"/>
        <v>-1</v>
      </c>
    </row>
    <row r="56" spans="1:9" ht="20.100000000000001" customHeight="1" x14ac:dyDescent="0.2">
      <c r="A56" s="73" t="s">
        <v>96</v>
      </c>
      <c r="B56" s="73" t="s">
        <v>72</v>
      </c>
      <c r="C56" s="53">
        <v>449</v>
      </c>
      <c r="D56" s="53">
        <v>54741</v>
      </c>
      <c r="E56" s="53">
        <v>493</v>
      </c>
      <c r="F56" s="49">
        <v>580</v>
      </c>
      <c r="G56" s="41">
        <v>69581</v>
      </c>
      <c r="H56" s="41">
        <v>664</v>
      </c>
      <c r="I56" s="84">
        <f t="shared" si="0"/>
        <v>0.34685598377281945</v>
      </c>
    </row>
    <row r="57" spans="1:9" ht="20.100000000000001" customHeight="1" x14ac:dyDescent="0.2">
      <c r="A57" s="73" t="s">
        <v>96</v>
      </c>
      <c r="B57" s="73" t="s">
        <v>142</v>
      </c>
      <c r="C57" s="53">
        <v>0</v>
      </c>
      <c r="D57" s="53">
        <v>0</v>
      </c>
      <c r="E57" s="53">
        <v>0</v>
      </c>
      <c r="F57" s="49">
        <v>20</v>
      </c>
      <c r="G57" s="41">
        <v>2400</v>
      </c>
      <c r="H57" s="41">
        <v>24</v>
      </c>
      <c r="I57" s="89" t="s">
        <v>14</v>
      </c>
    </row>
    <row r="58" spans="1:9" ht="20.100000000000001" customHeight="1" x14ac:dyDescent="0.2">
      <c r="A58" s="73" t="s">
        <v>96</v>
      </c>
      <c r="B58" s="73" t="s">
        <v>73</v>
      </c>
      <c r="C58" s="53">
        <v>500</v>
      </c>
      <c r="D58" s="53">
        <v>57518</v>
      </c>
      <c r="E58" s="53">
        <v>805</v>
      </c>
      <c r="F58" s="49">
        <v>320</v>
      </c>
      <c r="G58" s="41">
        <v>30784</v>
      </c>
      <c r="H58" s="41">
        <v>431</v>
      </c>
      <c r="I58" s="84">
        <f t="shared" si="0"/>
        <v>-0.46459627329192549</v>
      </c>
    </row>
    <row r="59" spans="1:9" ht="20.100000000000001" customHeight="1" x14ac:dyDescent="0.2">
      <c r="A59" s="73" t="s">
        <v>96</v>
      </c>
      <c r="B59" s="73" t="s">
        <v>137</v>
      </c>
      <c r="C59" s="53">
        <v>300</v>
      </c>
      <c r="D59" s="53">
        <v>18936</v>
      </c>
      <c r="E59" s="53">
        <v>360</v>
      </c>
      <c r="F59" s="49">
        <v>0</v>
      </c>
      <c r="G59" s="41">
        <v>0</v>
      </c>
      <c r="H59" s="41">
        <v>0</v>
      </c>
      <c r="I59" s="84">
        <f t="shared" si="0"/>
        <v>-1</v>
      </c>
    </row>
    <row r="60" spans="1:9" ht="20.100000000000001" customHeight="1" x14ac:dyDescent="0.2">
      <c r="A60" s="73" t="s">
        <v>96</v>
      </c>
      <c r="B60" s="73" t="s">
        <v>74</v>
      </c>
      <c r="C60" s="53">
        <v>231</v>
      </c>
      <c r="D60" s="53">
        <v>11949</v>
      </c>
      <c r="E60" s="53">
        <v>227</v>
      </c>
      <c r="F60" s="49">
        <v>785</v>
      </c>
      <c r="G60" s="41">
        <v>43932</v>
      </c>
      <c r="H60" s="41">
        <v>807</v>
      </c>
      <c r="I60" s="84">
        <f t="shared" si="0"/>
        <v>2.5550660792951541</v>
      </c>
    </row>
    <row r="61" spans="1:9" ht="20.100000000000001" customHeight="1" x14ac:dyDescent="0.2">
      <c r="A61" s="73" t="s">
        <v>96</v>
      </c>
      <c r="B61" s="73" t="s">
        <v>75</v>
      </c>
      <c r="C61" s="53">
        <v>212</v>
      </c>
      <c r="D61" s="53">
        <v>25141</v>
      </c>
      <c r="E61" s="53">
        <v>231</v>
      </c>
      <c r="F61" s="49">
        <v>373</v>
      </c>
      <c r="G61" s="41">
        <v>46029</v>
      </c>
      <c r="H61" s="41">
        <v>432</v>
      </c>
      <c r="I61" s="84">
        <f t="shared" si="0"/>
        <v>0.87012987012987009</v>
      </c>
    </row>
    <row r="62" spans="1:9" ht="20.100000000000001" customHeight="1" x14ac:dyDescent="0.2">
      <c r="A62" s="73" t="s">
        <v>96</v>
      </c>
      <c r="B62" s="73" t="s">
        <v>76</v>
      </c>
      <c r="C62" s="53">
        <v>19600</v>
      </c>
      <c r="D62" s="53">
        <v>1598892</v>
      </c>
      <c r="E62" s="53">
        <v>21877</v>
      </c>
      <c r="F62" s="49">
        <v>19141</v>
      </c>
      <c r="G62" s="41">
        <v>1610663</v>
      </c>
      <c r="H62" s="41">
        <v>20661</v>
      </c>
      <c r="I62" s="84">
        <f t="shared" si="0"/>
        <v>-5.5583489509530556E-2</v>
      </c>
    </row>
    <row r="63" spans="1:9" ht="20.100000000000001" customHeight="1" x14ac:dyDescent="0.2">
      <c r="A63" s="73" t="s">
        <v>96</v>
      </c>
      <c r="B63" s="73" t="s">
        <v>77</v>
      </c>
      <c r="C63" s="53">
        <v>680</v>
      </c>
      <c r="D63" s="53">
        <v>76356</v>
      </c>
      <c r="E63" s="53">
        <v>684</v>
      </c>
      <c r="F63" s="49">
        <v>809</v>
      </c>
      <c r="G63" s="41">
        <v>88194</v>
      </c>
      <c r="H63" s="41">
        <v>796</v>
      </c>
      <c r="I63" s="84">
        <f t="shared" si="0"/>
        <v>0.16374269005847952</v>
      </c>
    </row>
    <row r="64" spans="1:9" ht="20.100000000000001" customHeight="1" x14ac:dyDescent="0.2">
      <c r="A64" s="73" t="s">
        <v>97</v>
      </c>
      <c r="B64" s="73" t="s">
        <v>74</v>
      </c>
      <c r="C64" s="53">
        <v>42</v>
      </c>
      <c r="D64" s="53">
        <v>2352</v>
      </c>
      <c r="E64" s="53">
        <v>45</v>
      </c>
      <c r="F64" s="49">
        <v>84</v>
      </c>
      <c r="G64" s="41">
        <v>4704</v>
      </c>
      <c r="H64" s="41">
        <v>89</v>
      </c>
      <c r="I64" s="84">
        <f t="shared" si="0"/>
        <v>0.97777777777777775</v>
      </c>
    </row>
    <row r="65" spans="1:9" ht="20.100000000000001" customHeight="1" x14ac:dyDescent="0.2">
      <c r="A65" s="73" t="s">
        <v>97</v>
      </c>
      <c r="B65" s="73" t="s">
        <v>76</v>
      </c>
      <c r="C65" s="53">
        <v>102</v>
      </c>
      <c r="D65" s="53">
        <v>10810</v>
      </c>
      <c r="E65" s="53">
        <v>106</v>
      </c>
      <c r="F65" s="49">
        <v>102</v>
      </c>
      <c r="G65" s="41">
        <v>10810</v>
      </c>
      <c r="H65" s="41">
        <v>98</v>
      </c>
      <c r="I65" s="84">
        <f t="shared" si="0"/>
        <v>-7.5471698113207544E-2</v>
      </c>
    </row>
    <row r="66" spans="1:9" ht="20.100000000000001" customHeight="1" x14ac:dyDescent="0.2">
      <c r="A66" s="73" t="s">
        <v>98</v>
      </c>
      <c r="B66" s="73" t="s">
        <v>74</v>
      </c>
      <c r="C66" s="53">
        <v>0</v>
      </c>
      <c r="D66" s="53">
        <v>0</v>
      </c>
      <c r="E66" s="53">
        <v>0</v>
      </c>
      <c r="F66" s="49">
        <v>21</v>
      </c>
      <c r="G66" s="41">
        <v>1176</v>
      </c>
      <c r="H66" s="41">
        <v>22</v>
      </c>
      <c r="I66" s="89" t="s">
        <v>14</v>
      </c>
    </row>
    <row r="67" spans="1:9" ht="20.100000000000001" customHeight="1" x14ac:dyDescent="0.2">
      <c r="A67" s="73" t="s">
        <v>98</v>
      </c>
      <c r="B67" s="73" t="s">
        <v>76</v>
      </c>
      <c r="C67" s="53">
        <v>12117</v>
      </c>
      <c r="D67" s="53">
        <v>834441</v>
      </c>
      <c r="E67" s="53">
        <v>14883</v>
      </c>
      <c r="F67" s="49">
        <v>9741</v>
      </c>
      <c r="G67" s="41">
        <v>644302</v>
      </c>
      <c r="H67" s="41">
        <v>11752</v>
      </c>
      <c r="I67" s="84">
        <f t="shared" si="0"/>
        <v>-0.2103742525028556</v>
      </c>
    </row>
    <row r="68" spans="1:9" ht="20.100000000000001" customHeight="1" x14ac:dyDescent="0.2">
      <c r="A68" s="59" t="s">
        <v>11</v>
      </c>
      <c r="B68" s="59"/>
      <c r="C68" s="55">
        <f>SUM(C14:C67)</f>
        <v>69276</v>
      </c>
      <c r="D68" s="55">
        <f>SUBTOTAL(109,D14:D67)</f>
        <v>5486205</v>
      </c>
      <c r="E68" s="56">
        <f>SUBTOTAL(109,E14:E67)</f>
        <v>82235</v>
      </c>
      <c r="F68" s="57">
        <f>SUBTOTAL(109,F14:F67)</f>
        <v>50622</v>
      </c>
      <c r="G68" s="58">
        <f>SUBTOTAL(109,G14:G67)</f>
        <v>4149743</v>
      </c>
      <c r="H68" s="58">
        <f>SUBTOTAL(109,H14:H67)</f>
        <v>57722</v>
      </c>
      <c r="I68" s="85">
        <f t="shared" ref="I68" si="1">+(H68-E68)/E68</f>
        <v>-0.29808475709855903</v>
      </c>
    </row>
    <row r="69" spans="1:9" s="28" customFormat="1" ht="20.100000000000001" customHeight="1" x14ac:dyDescent="0.2">
      <c r="A69" s="30"/>
      <c r="B69" s="30"/>
      <c r="C69" s="30"/>
      <c r="D69" s="30"/>
      <c r="E69" s="30"/>
      <c r="F69" s="30"/>
      <c r="G69" s="99" t="s">
        <v>15</v>
      </c>
      <c r="H69" s="99"/>
      <c r="I69" s="51">
        <f>+(F68-C68)/C68</f>
        <v>-0.2692707431144985</v>
      </c>
    </row>
  </sheetData>
  <mergeCells count="3">
    <mergeCell ref="G69:H69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5:I66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2025-03-03T22:16:07Z</cp:lastPrinted>
  <dcterms:created xsi:type="dcterms:W3CDTF">2000-02-12T15:57:40Z</dcterms:created>
  <dcterms:modified xsi:type="dcterms:W3CDTF">2025-04-01T22:44:33Z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